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Zeitreihe" sheetId="1" r:id="rId1"/>
    <sheet name="2008" sheetId="2" r:id="rId2"/>
    <sheet name="2004" sheetId="3" r:id="rId3"/>
    <sheet name="2000" sheetId="4" r:id="rId4"/>
    <sheet name="1996" sheetId="5" r:id="rId5"/>
    <sheet name="1992" sheetId="6" r:id="rId6"/>
    <sheet name="1988" sheetId="7" r:id="rId7"/>
    <sheet name="1984" sheetId="8" r:id="rId8"/>
    <sheet name="1980" sheetId="9" r:id="rId9"/>
    <sheet name="1976" sheetId="10" r:id="rId10"/>
    <sheet name="1972" sheetId="11" r:id="rId11"/>
    <sheet name="1968" sheetId="12" r:id="rId12"/>
    <sheet name="1965" sheetId="13" r:id="rId13"/>
  </sheets>
  <definedNames/>
  <calcPr fullCalcOnLoad="1"/>
</workbook>
</file>

<file path=xl/sharedStrings.xml><?xml version="1.0" encoding="utf-8"?>
<sst xmlns="http://schemas.openxmlformats.org/spreadsheetml/2006/main" count="218" uniqueCount="33">
  <si>
    <t>Arbon</t>
  </si>
  <si>
    <t>Wahlbezirk</t>
  </si>
  <si>
    <t>Stimmberechtigte 2000</t>
  </si>
  <si>
    <t>gültige Wahlzettel</t>
  </si>
  <si>
    <t>Anzahl Wähler</t>
  </si>
  <si>
    <t>Kreuzlingen</t>
  </si>
  <si>
    <t>Bischofszell</t>
  </si>
  <si>
    <t>Diessenhofen</t>
  </si>
  <si>
    <t>Frauenfeld</t>
  </si>
  <si>
    <t>Münchwilen</t>
  </si>
  <si>
    <t>Steckborn</t>
  </si>
  <si>
    <t>Weinfelden</t>
  </si>
  <si>
    <t>Total</t>
  </si>
  <si>
    <t xml:space="preserve">Stimmberechtigte </t>
  </si>
  <si>
    <t>Wahljahr 1980</t>
  </si>
  <si>
    <t>Wahljahr: 1984</t>
  </si>
  <si>
    <t>Wahljahr: 1988</t>
  </si>
  <si>
    <t>Wahljahr: 1992</t>
  </si>
  <si>
    <t>Wahljahr: 1996</t>
  </si>
  <si>
    <t>Wahljahr: 2000</t>
  </si>
  <si>
    <t>Wahljahr: 2004</t>
  </si>
  <si>
    <t>Wahljahr 1976</t>
  </si>
  <si>
    <t>Wahljahr 1972</t>
  </si>
  <si>
    <t>Wahljahr 1968</t>
  </si>
  <si>
    <t>Wahljahr 1965</t>
  </si>
  <si>
    <t>Quelle: Staatskanzlei des Kantons Thurgau</t>
  </si>
  <si>
    <t>1972*</t>
  </si>
  <si>
    <t>* Einführung des Frauenwahlrechts im Jahr 1971</t>
  </si>
  <si>
    <t>Grossratswahlen: Wahlbeteiligung nach Bezirken</t>
  </si>
  <si>
    <t>Kanton Thurgau, seit 1965</t>
  </si>
  <si>
    <t>Wahljahr: 2008</t>
  </si>
  <si>
    <t>Grossratswahlen: Wahlbeteiligung nach Bezirken in %</t>
  </si>
  <si>
    <t>Wahlbeteiligung in %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</si>
</sst>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H27" sqref="H27"/>
    </sheetView>
  </sheetViews>
  <sheetFormatPr defaultColWidth="11.421875" defaultRowHeight="12.75"/>
  <cols>
    <col min="1" max="1" width="12.7109375" style="0" customWidth="1"/>
    <col min="2" max="13" width="8.7109375" style="0" customWidth="1"/>
  </cols>
  <sheetData>
    <row r="1" ht="12.75">
      <c r="A1" s="16" t="s">
        <v>31</v>
      </c>
    </row>
    <row r="2" ht="12.75">
      <c r="A2" t="s">
        <v>29</v>
      </c>
    </row>
    <row r="5" ht="8.25" customHeight="1"/>
    <row r="6" spans="1:13" s="6" customFormat="1" ht="22.5" customHeight="1">
      <c r="A6" s="12"/>
      <c r="B6" s="12">
        <v>1965</v>
      </c>
      <c r="C6" s="12">
        <v>1968</v>
      </c>
      <c r="D6" s="12" t="s">
        <v>26</v>
      </c>
      <c r="E6" s="12">
        <v>1976</v>
      </c>
      <c r="F6" s="12">
        <v>1980</v>
      </c>
      <c r="G6" s="12">
        <v>1984</v>
      </c>
      <c r="H6" s="12">
        <v>1988</v>
      </c>
      <c r="I6" s="12">
        <v>1992</v>
      </c>
      <c r="J6" s="12">
        <v>1996</v>
      </c>
      <c r="K6" s="12">
        <v>2000</v>
      </c>
      <c r="L6" s="12">
        <v>2004</v>
      </c>
      <c r="M6" s="12">
        <v>2008</v>
      </c>
    </row>
    <row r="7" spans="1:13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2.75">
      <c r="A8" s="13" t="s">
        <v>0</v>
      </c>
      <c r="B8" s="11">
        <v>68.85834571570084</v>
      </c>
      <c r="C8" s="11">
        <v>68.51063829787235</v>
      </c>
      <c r="D8" s="11">
        <v>54.79016886808226</v>
      </c>
      <c r="E8" s="11">
        <v>49.62406015037594</v>
      </c>
      <c r="F8" s="11">
        <v>45.89556247985387</v>
      </c>
      <c r="G8" s="11">
        <v>37.99607275733774</v>
      </c>
      <c r="H8" s="11">
        <v>39.67813815300817</v>
      </c>
      <c r="I8" s="11">
        <v>37.58775306852665</v>
      </c>
      <c r="J8" s="11">
        <v>31.895659995502587</v>
      </c>
      <c r="K8" s="11">
        <v>29.980355388874006</v>
      </c>
      <c r="L8" s="11">
        <v>31.664482306684143</v>
      </c>
      <c r="M8" s="11">
        <v>31.845336873547957</v>
      </c>
    </row>
    <row r="9" spans="1:13" ht="12.75">
      <c r="A9" s="13" t="s">
        <v>6</v>
      </c>
      <c r="B9" s="11">
        <v>75.26343064432544</v>
      </c>
      <c r="C9" s="11">
        <v>72.67432185055749</v>
      </c>
      <c r="D9" s="11">
        <v>57.81950885729491</v>
      </c>
      <c r="E9" s="11">
        <v>46.342714746408674</v>
      </c>
      <c r="F9" s="11">
        <v>40.7987085906794</v>
      </c>
      <c r="G9" s="11">
        <v>37.147617460846384</v>
      </c>
      <c r="H9" s="11">
        <v>37.85642190259904</v>
      </c>
      <c r="I9" s="11">
        <v>36.38668049314437</v>
      </c>
      <c r="J9" s="11">
        <v>31.69474617601419</v>
      </c>
      <c r="K9" s="11">
        <v>30.716329225352112</v>
      </c>
      <c r="L9" s="11">
        <v>31.842119261662855</v>
      </c>
      <c r="M9" s="11">
        <v>32.0131504597524</v>
      </c>
    </row>
    <row r="10" spans="1:13" ht="12.75">
      <c r="A10" s="13" t="s">
        <v>7</v>
      </c>
      <c r="B10" s="11">
        <v>76.47577092511013</v>
      </c>
      <c r="C10" s="11">
        <v>65.95582635186595</v>
      </c>
      <c r="D10" s="11">
        <v>57.01140964298859</v>
      </c>
      <c r="E10" s="11">
        <v>45.845272206303726</v>
      </c>
      <c r="F10" s="11">
        <v>46.32124352331606</v>
      </c>
      <c r="G10" s="11">
        <v>38.90499194847021</v>
      </c>
      <c r="H10" s="11">
        <v>44.986530978748874</v>
      </c>
      <c r="I10" s="11">
        <v>37.027027027027025</v>
      </c>
      <c r="J10" s="11">
        <v>37.834294703723124</v>
      </c>
      <c r="K10" s="11">
        <v>33.4785952319918</v>
      </c>
      <c r="L10" s="11">
        <v>36.4029509030781</v>
      </c>
      <c r="M10" s="11">
        <v>38.958837772397096</v>
      </c>
    </row>
    <row r="11" spans="1:13" ht="12.75">
      <c r="A11" s="13" t="s">
        <v>8</v>
      </c>
      <c r="B11" s="11">
        <v>73.22350970263857</v>
      </c>
      <c r="C11" s="11">
        <v>71.4703536293539</v>
      </c>
      <c r="D11" s="11">
        <v>57.23699833768701</v>
      </c>
      <c r="E11" s="11">
        <v>50.94153711407927</v>
      </c>
      <c r="F11" s="11">
        <v>47.46517820565342</v>
      </c>
      <c r="G11" s="11">
        <v>42.752520448925246</v>
      </c>
      <c r="H11" s="11">
        <v>44.50892659371816</v>
      </c>
      <c r="I11" s="11">
        <v>38.021064525241115</v>
      </c>
      <c r="J11" s="11">
        <v>32.50965250965251</v>
      </c>
      <c r="K11" s="11">
        <v>30.161559888579387</v>
      </c>
      <c r="L11" s="11">
        <v>32.79340821859925</v>
      </c>
      <c r="M11" s="11">
        <v>33.13782008312106</v>
      </c>
    </row>
    <row r="12" spans="1:13" ht="12.75">
      <c r="A12" s="13" t="s">
        <v>5</v>
      </c>
      <c r="B12" s="11">
        <v>70.78562340966921</v>
      </c>
      <c r="C12" s="11">
        <v>69.90154711673699</v>
      </c>
      <c r="D12" s="11">
        <v>54.90264989105223</v>
      </c>
      <c r="E12" s="11">
        <v>47.466719650307965</v>
      </c>
      <c r="F12" s="11">
        <v>41.78151473005437</v>
      </c>
      <c r="G12" s="11">
        <v>38.703870387038705</v>
      </c>
      <c r="H12" s="11">
        <v>39.529049546724444</v>
      </c>
      <c r="I12" s="11">
        <v>37.33431516936672</v>
      </c>
      <c r="J12" s="11">
        <v>33.85717942155106</v>
      </c>
      <c r="K12" s="11">
        <v>28.698743303459672</v>
      </c>
      <c r="L12" s="11">
        <v>32.7215470156965</v>
      </c>
      <c r="M12" s="11">
        <v>32.62591827915686</v>
      </c>
    </row>
    <row r="13" spans="1:13" ht="12.75">
      <c r="A13" s="13" t="s">
        <v>9</v>
      </c>
      <c r="B13" s="11">
        <v>76.8544523376838</v>
      </c>
      <c r="C13" s="11">
        <v>76.36130685458039</v>
      </c>
      <c r="D13" s="11">
        <v>59.45173745173745</v>
      </c>
      <c r="E13" s="11">
        <v>55.399752091726064</v>
      </c>
      <c r="F13" s="11">
        <v>45.94924684489076</v>
      </c>
      <c r="G13" s="11">
        <v>42.78600848343272</v>
      </c>
      <c r="H13" s="11">
        <v>46.132674268381734</v>
      </c>
      <c r="I13" s="11">
        <v>42.868760801057235</v>
      </c>
      <c r="J13" s="11">
        <v>34.59277519673841</v>
      </c>
      <c r="K13" s="11">
        <v>32.533650764582</v>
      </c>
      <c r="L13" s="11">
        <v>34.17163598651802</v>
      </c>
      <c r="M13" s="11">
        <v>33.61675908810844</v>
      </c>
    </row>
    <row r="14" spans="1:13" ht="12.75">
      <c r="A14" s="13" t="s">
        <v>10</v>
      </c>
      <c r="B14" s="11">
        <v>72.86702536510377</v>
      </c>
      <c r="C14" s="11">
        <v>70.93757897397018</v>
      </c>
      <c r="D14" s="11">
        <v>57.93441387108933</v>
      </c>
      <c r="E14" s="11">
        <v>50.102818434740534</v>
      </c>
      <c r="F14" s="11">
        <v>50.08164217401446</v>
      </c>
      <c r="G14" s="11">
        <v>50.415144470275656</v>
      </c>
      <c r="H14" s="11">
        <v>50.1609386356557</v>
      </c>
      <c r="I14" s="11">
        <v>42.80338664158043</v>
      </c>
      <c r="J14" s="11">
        <v>37.21236028928337</v>
      </c>
      <c r="K14" s="11">
        <v>35.441767068273094</v>
      </c>
      <c r="L14" s="11">
        <v>39.72566605117383</v>
      </c>
      <c r="M14" s="11">
        <v>37.833790865984525</v>
      </c>
    </row>
    <row r="15" spans="1:13" ht="12.75">
      <c r="A15" s="13" t="s">
        <v>11</v>
      </c>
      <c r="B15" s="11">
        <v>76.81925952945468</v>
      </c>
      <c r="C15" s="11">
        <v>74.59807073954984</v>
      </c>
      <c r="D15" s="11">
        <v>41.339967401561296</v>
      </c>
      <c r="E15" s="11">
        <v>53.60927981306851</v>
      </c>
      <c r="F15" s="11">
        <v>51.41509433962264</v>
      </c>
      <c r="G15" s="11">
        <v>48.06629834254144</v>
      </c>
      <c r="H15" s="11">
        <v>47.64177428411005</v>
      </c>
      <c r="I15" s="11">
        <v>45.57321959415794</v>
      </c>
      <c r="J15" s="11">
        <v>36.52213660702625</v>
      </c>
      <c r="K15" s="11">
        <v>36.883001082733585</v>
      </c>
      <c r="L15" s="11">
        <v>37.517163899638</v>
      </c>
      <c r="M15" s="11">
        <v>37.938193249896194</v>
      </c>
    </row>
    <row r="16" spans="1:13" s="7" customFormat="1" ht="30" customHeight="1">
      <c r="A16" s="14" t="s">
        <v>12</v>
      </c>
      <c r="B16" s="15">
        <v>73.34244702665755</v>
      </c>
      <c r="C16" s="15">
        <v>71.72553957629178</v>
      </c>
      <c r="D16" s="15">
        <v>54.967675731144176</v>
      </c>
      <c r="E16" s="15">
        <v>50.24114961159099</v>
      </c>
      <c r="F16" s="15">
        <v>45.89470927676926</v>
      </c>
      <c r="G16" s="15">
        <v>41.74564554805049</v>
      </c>
      <c r="H16" s="15">
        <v>43.182155765707776</v>
      </c>
      <c r="I16" s="15">
        <v>39.59143382463755</v>
      </c>
      <c r="J16" s="15">
        <v>33.78165657512282</v>
      </c>
      <c r="K16" s="15">
        <v>31.62677304964539</v>
      </c>
      <c r="L16" s="15">
        <v>33.866191787629674</v>
      </c>
      <c r="M16" s="15">
        <v>33.859316968909354</v>
      </c>
    </row>
    <row r="18" ht="12.75">
      <c r="A18" t="s">
        <v>27</v>
      </c>
    </row>
    <row r="20" spans="1:5" ht="12.75">
      <c r="A20" s="22" t="s">
        <v>25</v>
      </c>
      <c r="B20" s="3"/>
      <c r="C20" s="3"/>
      <c r="D20" s="3"/>
      <c r="E20" s="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&amp;CDienststelle für Statistik des Kantons Thurgau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8"/>
  <sheetViews>
    <sheetView workbookViewId="0" topLeftCell="A1">
      <selection activeCell="A5" sqref="A5:E15"/>
    </sheetView>
  </sheetViews>
  <sheetFormatPr defaultColWidth="11.421875" defaultRowHeight="12.75"/>
  <cols>
    <col min="1" max="1" width="13.7109375" style="0" customWidth="1"/>
    <col min="2" max="2" width="16.421875" style="0" customWidth="1"/>
    <col min="5" max="5" width="14.7109375" style="0" customWidth="1"/>
  </cols>
  <sheetData>
    <row r="1" ht="12.75">
      <c r="A1" s="16" t="s">
        <v>28</v>
      </c>
    </row>
    <row r="2" ht="12.75">
      <c r="A2" t="s">
        <v>21</v>
      </c>
    </row>
    <row r="5" spans="1:5" s="6" customFormat="1" ht="30.75" customHeight="1">
      <c r="A5" s="20" t="s">
        <v>1</v>
      </c>
      <c r="B5" s="21" t="s">
        <v>13</v>
      </c>
      <c r="C5" s="21" t="s">
        <v>4</v>
      </c>
      <c r="D5" s="21" t="s">
        <v>3</v>
      </c>
      <c r="E5" s="21" t="s">
        <v>32</v>
      </c>
    </row>
    <row r="6" spans="1:256" ht="12.75">
      <c r="A6" s="4"/>
      <c r="B6" s="4"/>
      <c r="C6" s="4"/>
      <c r="D6" s="4"/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2.75">
      <c r="A7" s="13" t="s">
        <v>0</v>
      </c>
      <c r="B7" s="8">
        <v>18221</v>
      </c>
      <c r="C7" s="8">
        <v>9042</v>
      </c>
      <c r="D7" s="8"/>
      <c r="E7" s="4">
        <f>C7*100/B7</f>
        <v>49.62406015037594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13" t="s">
        <v>6</v>
      </c>
      <c r="B8" s="8">
        <v>13644</v>
      </c>
      <c r="C8" s="8">
        <v>6323</v>
      </c>
      <c r="D8" s="8"/>
      <c r="E8" s="4">
        <f aca="true" t="shared" si="0" ref="E8:E15">C8*100/B8</f>
        <v>46.342714746408674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13" t="s">
        <v>7</v>
      </c>
      <c r="B9" s="8">
        <v>2792</v>
      </c>
      <c r="C9" s="8">
        <v>1280</v>
      </c>
      <c r="D9" s="8"/>
      <c r="E9" s="4">
        <f t="shared" si="0"/>
        <v>45.845272206303726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13" t="s">
        <v>8</v>
      </c>
      <c r="B10" s="8">
        <v>18268</v>
      </c>
      <c r="C10" s="8">
        <v>9306</v>
      </c>
      <c r="D10" s="8"/>
      <c r="E10" s="4">
        <f t="shared" si="0"/>
        <v>50.94153711407927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13" t="s">
        <v>5</v>
      </c>
      <c r="B11" s="8">
        <v>15099</v>
      </c>
      <c r="C11" s="8">
        <v>7167</v>
      </c>
      <c r="D11" s="8"/>
      <c r="E11" s="4">
        <f t="shared" si="0"/>
        <v>47.466719650307965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>
      <c r="A12" s="13" t="s">
        <v>9</v>
      </c>
      <c r="B12" s="8">
        <v>12908</v>
      </c>
      <c r="C12" s="8">
        <v>7151</v>
      </c>
      <c r="D12" s="8"/>
      <c r="E12" s="4">
        <f t="shared" si="0"/>
        <v>55.399752091726064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>
      <c r="A13" s="13" t="s">
        <v>10</v>
      </c>
      <c r="B13" s="8">
        <v>8267</v>
      </c>
      <c r="C13" s="8">
        <v>4142</v>
      </c>
      <c r="D13" s="8"/>
      <c r="E13" s="4">
        <f t="shared" si="0"/>
        <v>50.102818434740534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>
      <c r="A14" s="13" t="s">
        <v>11</v>
      </c>
      <c r="B14" s="8">
        <v>11983</v>
      </c>
      <c r="C14" s="8">
        <v>6424</v>
      </c>
      <c r="D14" s="8"/>
      <c r="E14" s="4">
        <f t="shared" si="0"/>
        <v>53.60927981306851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5" s="5" customFormat="1" ht="24" customHeight="1">
      <c r="A15" s="14" t="s">
        <v>12</v>
      </c>
      <c r="B15" s="18">
        <f>SUM(B7:B14)</f>
        <v>101182</v>
      </c>
      <c r="C15" s="18">
        <f>SUM(C7:C14)</f>
        <v>50835</v>
      </c>
      <c r="D15" s="18">
        <f>SUM(D7:D14)</f>
        <v>0</v>
      </c>
      <c r="E15" s="19">
        <f t="shared" si="0"/>
        <v>50.24114961159099</v>
      </c>
    </row>
    <row r="18" ht="12.75">
      <c r="A18" s="3" t="s">
        <v>25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8"/>
  <sheetViews>
    <sheetView workbookViewId="0" topLeftCell="A1">
      <selection activeCell="A3" sqref="A3"/>
    </sheetView>
  </sheetViews>
  <sheetFormatPr defaultColWidth="11.421875" defaultRowHeight="12.75"/>
  <cols>
    <col min="1" max="1" width="13.7109375" style="0" customWidth="1"/>
    <col min="2" max="2" width="16.421875" style="0" customWidth="1"/>
    <col min="5" max="5" width="14.7109375" style="0" customWidth="1"/>
  </cols>
  <sheetData>
    <row r="1" ht="12.75">
      <c r="A1" s="16" t="s">
        <v>28</v>
      </c>
    </row>
    <row r="2" ht="12.75">
      <c r="A2" t="s">
        <v>22</v>
      </c>
    </row>
    <row r="5" spans="1:5" s="6" customFormat="1" ht="30.75" customHeight="1">
      <c r="A5" s="20" t="s">
        <v>1</v>
      </c>
      <c r="B5" s="21" t="s">
        <v>13</v>
      </c>
      <c r="C5" s="21" t="s">
        <v>4</v>
      </c>
      <c r="D5" s="21" t="s">
        <v>3</v>
      </c>
      <c r="E5" s="21" t="s">
        <v>32</v>
      </c>
    </row>
    <row r="6" spans="1:256" ht="12.75">
      <c r="A6" s="4"/>
      <c r="B6" s="4"/>
      <c r="C6" s="4"/>
      <c r="D6" s="4"/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2.75">
      <c r="A7" s="13" t="s">
        <v>0</v>
      </c>
      <c r="B7" s="8">
        <v>17943</v>
      </c>
      <c r="C7" s="8">
        <v>9831</v>
      </c>
      <c r="D7" s="8"/>
      <c r="E7" s="4">
        <f>C7*100/B7</f>
        <v>54.79016886808226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13" t="s">
        <v>6</v>
      </c>
      <c r="B8" s="8">
        <v>13153</v>
      </c>
      <c r="C8" s="8">
        <v>7605</v>
      </c>
      <c r="D8" s="8"/>
      <c r="E8" s="4">
        <f aca="true" t="shared" si="0" ref="E8:E15">C8*100/B8</f>
        <v>57.81950885729491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13" t="s">
        <v>7</v>
      </c>
      <c r="B9" s="8">
        <v>2717</v>
      </c>
      <c r="C9" s="8">
        <v>1549</v>
      </c>
      <c r="D9" s="8"/>
      <c r="E9" s="4">
        <f t="shared" si="0"/>
        <v>57.01140964298859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13" t="s">
        <v>8</v>
      </c>
      <c r="B10" s="8">
        <v>16844</v>
      </c>
      <c r="C10" s="8">
        <v>9641</v>
      </c>
      <c r="D10" s="8"/>
      <c r="E10" s="4">
        <f t="shared" si="0"/>
        <v>57.23699833768701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13" t="s">
        <v>5</v>
      </c>
      <c r="B11" s="8">
        <v>14227</v>
      </c>
      <c r="C11" s="8">
        <v>7811</v>
      </c>
      <c r="D11" s="8"/>
      <c r="E11" s="4">
        <f t="shared" si="0"/>
        <v>54.90264989105223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>
      <c r="A12" s="13" t="s">
        <v>9</v>
      </c>
      <c r="B12" s="8">
        <v>12950</v>
      </c>
      <c r="C12" s="8">
        <v>7699</v>
      </c>
      <c r="D12" s="8"/>
      <c r="E12" s="4">
        <f t="shared" si="0"/>
        <v>59.45173745173745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>
      <c r="A13" s="13" t="s">
        <v>10</v>
      </c>
      <c r="B13" s="8">
        <v>7959</v>
      </c>
      <c r="C13" s="8">
        <v>4611</v>
      </c>
      <c r="D13" s="8"/>
      <c r="E13" s="4">
        <f t="shared" si="0"/>
        <v>57.93441387108933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>
      <c r="A14" s="13" t="s">
        <v>11</v>
      </c>
      <c r="B14" s="8">
        <v>11657</v>
      </c>
      <c r="C14" s="8">
        <v>4819</v>
      </c>
      <c r="D14" s="8"/>
      <c r="E14" s="4">
        <f t="shared" si="0"/>
        <v>41.339967401561296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5" s="5" customFormat="1" ht="24" customHeight="1">
      <c r="A15" s="14" t="s">
        <v>12</v>
      </c>
      <c r="B15" s="18">
        <f>SUM(B7:B14)</f>
        <v>97450</v>
      </c>
      <c r="C15" s="18">
        <f>SUM(C7:C14)</f>
        <v>53566</v>
      </c>
      <c r="D15" s="18">
        <f>SUM(D7:D14)</f>
        <v>0</v>
      </c>
      <c r="E15" s="19">
        <f t="shared" si="0"/>
        <v>54.967675731144176</v>
      </c>
    </row>
    <row r="18" ht="12.75">
      <c r="A18" s="3" t="s">
        <v>25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8"/>
  <sheetViews>
    <sheetView workbookViewId="0" topLeftCell="A1">
      <selection activeCell="G50" sqref="G50"/>
    </sheetView>
  </sheetViews>
  <sheetFormatPr defaultColWidth="11.421875" defaultRowHeight="12.75"/>
  <cols>
    <col min="1" max="1" width="13.7109375" style="0" customWidth="1"/>
    <col min="2" max="2" width="16.421875" style="0" customWidth="1"/>
    <col min="5" max="5" width="14.7109375" style="0" customWidth="1"/>
  </cols>
  <sheetData>
    <row r="1" ht="12.75">
      <c r="A1" s="16" t="s">
        <v>28</v>
      </c>
    </row>
    <row r="2" ht="12.75">
      <c r="A2" t="s">
        <v>23</v>
      </c>
    </row>
    <row r="5" spans="1:5" s="6" customFormat="1" ht="30.75" customHeight="1">
      <c r="A5" s="20" t="s">
        <v>1</v>
      </c>
      <c r="B5" s="21" t="s">
        <v>13</v>
      </c>
      <c r="C5" s="21" t="s">
        <v>4</v>
      </c>
      <c r="D5" s="21" t="s">
        <v>3</v>
      </c>
      <c r="E5" s="21" t="s">
        <v>32</v>
      </c>
    </row>
    <row r="6" spans="1:256" ht="12.75">
      <c r="A6" s="4"/>
      <c r="B6" s="4"/>
      <c r="C6" s="4"/>
      <c r="D6" s="4"/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2.75">
      <c r="A7" s="13" t="s">
        <v>0</v>
      </c>
      <c r="B7" s="8">
        <v>8225</v>
      </c>
      <c r="C7" s="8">
        <v>5635</v>
      </c>
      <c r="D7" s="8"/>
      <c r="E7" s="4">
        <f>C7*100/B7</f>
        <v>68.51063829787235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13" t="s">
        <v>6</v>
      </c>
      <c r="B8" s="8">
        <v>6009</v>
      </c>
      <c r="C8" s="8">
        <v>4367</v>
      </c>
      <c r="D8" s="8"/>
      <c r="E8" s="4">
        <f aca="true" t="shared" si="0" ref="E8:E15">C8*100/B8</f>
        <v>72.67432185055749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13" t="s">
        <v>7</v>
      </c>
      <c r="B9" s="8">
        <v>1313</v>
      </c>
      <c r="C9" s="8">
        <v>866</v>
      </c>
      <c r="D9" s="8"/>
      <c r="E9" s="4">
        <f t="shared" si="0"/>
        <v>65.95582635186595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13" t="s">
        <v>8</v>
      </c>
      <c r="B10" s="8">
        <v>7522</v>
      </c>
      <c r="C10" s="8">
        <v>5376</v>
      </c>
      <c r="D10" s="8"/>
      <c r="E10" s="4">
        <f t="shared" si="0"/>
        <v>71.4703536293539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13" t="s">
        <v>5</v>
      </c>
      <c r="B11" s="8">
        <v>6399</v>
      </c>
      <c r="C11" s="8">
        <v>4473</v>
      </c>
      <c r="D11" s="8"/>
      <c r="E11" s="4">
        <f t="shared" si="0"/>
        <v>69.90154711673699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>
      <c r="A12" s="13" t="s">
        <v>9</v>
      </c>
      <c r="B12" s="8">
        <v>6244</v>
      </c>
      <c r="C12" s="8">
        <v>4768</v>
      </c>
      <c r="D12" s="8"/>
      <c r="E12" s="4">
        <f t="shared" si="0"/>
        <v>76.36130685458039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>
      <c r="A13" s="13" t="s">
        <v>10</v>
      </c>
      <c r="B13" s="8">
        <v>3957</v>
      </c>
      <c r="C13" s="8">
        <v>2807</v>
      </c>
      <c r="D13" s="8"/>
      <c r="E13" s="4">
        <f t="shared" si="0"/>
        <v>70.93757897397018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>
      <c r="A14" s="13" t="s">
        <v>11</v>
      </c>
      <c r="B14" s="8">
        <v>5598</v>
      </c>
      <c r="C14" s="8">
        <v>4176</v>
      </c>
      <c r="D14" s="8"/>
      <c r="E14" s="4">
        <f t="shared" si="0"/>
        <v>74.59807073954984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5" s="5" customFormat="1" ht="24" customHeight="1">
      <c r="A15" s="14" t="s">
        <v>12</v>
      </c>
      <c r="B15" s="18">
        <f>SUM(B7:B14)</f>
        <v>45267</v>
      </c>
      <c r="C15" s="18">
        <f>SUM(C7:C14)</f>
        <v>32468</v>
      </c>
      <c r="D15" s="18">
        <f>SUM(D7:D14)</f>
        <v>0</v>
      </c>
      <c r="E15" s="19">
        <f t="shared" si="0"/>
        <v>71.72553957629178</v>
      </c>
    </row>
    <row r="18" ht="12.75">
      <c r="A18" s="3" t="s">
        <v>25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8"/>
  <sheetViews>
    <sheetView workbookViewId="0" topLeftCell="A1">
      <selection activeCell="C20" sqref="C20"/>
    </sheetView>
  </sheetViews>
  <sheetFormatPr defaultColWidth="11.421875" defaultRowHeight="12.75"/>
  <cols>
    <col min="1" max="1" width="13.7109375" style="0" customWidth="1"/>
    <col min="2" max="2" width="16.421875" style="0" customWidth="1"/>
    <col min="5" max="5" width="14.7109375" style="0" customWidth="1"/>
  </cols>
  <sheetData>
    <row r="1" ht="12.75">
      <c r="A1" s="16" t="s">
        <v>28</v>
      </c>
    </row>
    <row r="2" ht="12.75">
      <c r="A2" t="s">
        <v>24</v>
      </c>
    </row>
    <row r="5" spans="1:5" s="6" customFormat="1" ht="30.75" customHeight="1">
      <c r="A5" s="20" t="s">
        <v>1</v>
      </c>
      <c r="B5" s="21" t="s">
        <v>13</v>
      </c>
      <c r="C5" s="21" t="s">
        <v>4</v>
      </c>
      <c r="D5" s="21" t="s">
        <v>3</v>
      </c>
      <c r="E5" s="21" t="s">
        <v>32</v>
      </c>
    </row>
    <row r="6" spans="1:256" ht="12.75">
      <c r="A6" s="4"/>
      <c r="B6" s="4"/>
      <c r="C6" s="4"/>
      <c r="D6" s="4"/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2.75">
      <c r="A7" s="13" t="s">
        <v>0</v>
      </c>
      <c r="B7" s="8">
        <v>8076</v>
      </c>
      <c r="C7" s="8">
        <v>5561</v>
      </c>
      <c r="D7" s="8"/>
      <c r="E7" s="4">
        <f>C7*100/B7</f>
        <v>68.85834571570084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13" t="s">
        <v>6</v>
      </c>
      <c r="B8" s="8">
        <v>5789</v>
      </c>
      <c r="C8" s="8">
        <v>4357</v>
      </c>
      <c r="D8" s="8"/>
      <c r="E8" s="4">
        <f aca="true" t="shared" si="0" ref="E8:E15">C8*100/B8</f>
        <v>75.26343064432544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13" t="s">
        <v>7</v>
      </c>
      <c r="B9" s="8">
        <v>1135</v>
      </c>
      <c r="C9" s="8">
        <v>868</v>
      </c>
      <c r="D9" s="8"/>
      <c r="E9" s="4">
        <f t="shared" si="0"/>
        <v>76.47577092511013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13" t="s">
        <v>8</v>
      </c>
      <c r="B10" s="8">
        <v>7163</v>
      </c>
      <c r="C10" s="8">
        <v>5245</v>
      </c>
      <c r="D10" s="8"/>
      <c r="E10" s="4">
        <f t="shared" si="0"/>
        <v>73.22350970263857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13" t="s">
        <v>5</v>
      </c>
      <c r="B11" s="8">
        <v>6288</v>
      </c>
      <c r="C11" s="8">
        <v>4451</v>
      </c>
      <c r="D11" s="8"/>
      <c r="E11" s="4">
        <f t="shared" si="0"/>
        <v>70.78562340966921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>
      <c r="A12" s="13" t="s">
        <v>9</v>
      </c>
      <c r="B12" s="8">
        <v>6053</v>
      </c>
      <c r="C12" s="8">
        <v>4652</v>
      </c>
      <c r="D12" s="8"/>
      <c r="E12" s="4">
        <f t="shared" si="0"/>
        <v>76.8544523376838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>
      <c r="A13" s="13" t="s">
        <v>10</v>
      </c>
      <c r="B13" s="8">
        <v>3903</v>
      </c>
      <c r="C13" s="8">
        <v>2844</v>
      </c>
      <c r="D13" s="8"/>
      <c r="E13" s="4">
        <f t="shared" si="0"/>
        <v>72.86702536510377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>
      <c r="A14" s="13" t="s">
        <v>11</v>
      </c>
      <c r="B14" s="8">
        <v>5483</v>
      </c>
      <c r="C14" s="8">
        <v>4212</v>
      </c>
      <c r="D14" s="8"/>
      <c r="E14" s="4">
        <f t="shared" si="0"/>
        <v>76.81925952945468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5" s="5" customFormat="1" ht="24" customHeight="1">
      <c r="A15" s="14" t="s">
        <v>12</v>
      </c>
      <c r="B15" s="18">
        <f>SUM(B7:B14)</f>
        <v>43890</v>
      </c>
      <c r="C15" s="18">
        <f>SUM(C7:C14)</f>
        <v>32190</v>
      </c>
      <c r="D15" s="18">
        <f>SUM(D7:D14)</f>
        <v>0</v>
      </c>
      <c r="E15" s="19">
        <f t="shared" si="0"/>
        <v>73.34244702665755</v>
      </c>
    </row>
    <row r="18" ht="12.75">
      <c r="A18" s="3" t="s">
        <v>25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C29" sqref="C29"/>
    </sheetView>
  </sheetViews>
  <sheetFormatPr defaultColWidth="11.421875" defaultRowHeight="12.75"/>
  <cols>
    <col min="1" max="1" width="13.7109375" style="0" customWidth="1"/>
    <col min="2" max="2" width="16.421875" style="0" customWidth="1"/>
    <col min="5" max="5" width="14.8515625" style="0" customWidth="1"/>
  </cols>
  <sheetData>
    <row r="1" s="17" customFormat="1" ht="12.75">
      <c r="A1" s="16" t="s">
        <v>28</v>
      </c>
    </row>
    <row r="2" ht="12.75">
      <c r="A2" t="s">
        <v>30</v>
      </c>
    </row>
    <row r="5" spans="1:5" s="10" customFormat="1" ht="30.75" customHeight="1">
      <c r="A5" s="20" t="s">
        <v>1</v>
      </c>
      <c r="B5" s="21" t="s">
        <v>13</v>
      </c>
      <c r="C5" s="21" t="s">
        <v>4</v>
      </c>
      <c r="D5" s="21" t="s">
        <v>3</v>
      </c>
      <c r="E5" s="21" t="s">
        <v>32</v>
      </c>
    </row>
    <row r="6" spans="1:5" s="1" customFormat="1" ht="12.75">
      <c r="A6" s="9"/>
      <c r="B6" s="9"/>
      <c r="C6" s="9"/>
      <c r="D6" s="9"/>
      <c r="E6" s="9"/>
    </row>
    <row r="7" spans="1:5" ht="12.75">
      <c r="A7" s="13" t="s">
        <v>0</v>
      </c>
      <c r="B7" s="8">
        <v>24104</v>
      </c>
      <c r="C7" s="8">
        <v>7676</v>
      </c>
      <c r="D7" s="8">
        <v>7491</v>
      </c>
      <c r="E7" s="4">
        <f>C7*100/B7</f>
        <v>31.845336873547957</v>
      </c>
    </row>
    <row r="8" spans="1:5" ht="12.75">
      <c r="A8" s="13" t="s">
        <v>6</v>
      </c>
      <c r="B8" s="8">
        <v>19467</v>
      </c>
      <c r="C8" s="8">
        <v>6232</v>
      </c>
      <c r="D8" s="8">
        <v>6110</v>
      </c>
      <c r="E8" s="4">
        <f aca="true" t="shared" si="0" ref="E8:E15">C8*100/B8</f>
        <v>32.0131504597524</v>
      </c>
    </row>
    <row r="9" spans="1:5" ht="12.75">
      <c r="A9" s="13" t="s">
        <v>7</v>
      </c>
      <c r="B9" s="8">
        <v>4130</v>
      </c>
      <c r="C9" s="8">
        <v>1609</v>
      </c>
      <c r="D9" s="8">
        <v>1594</v>
      </c>
      <c r="E9" s="4">
        <f t="shared" si="0"/>
        <v>38.958837772397096</v>
      </c>
    </row>
    <row r="10" spans="1:5" ht="12.75">
      <c r="A10" s="13" t="s">
        <v>8</v>
      </c>
      <c r="B10" s="8">
        <v>29836</v>
      </c>
      <c r="C10" s="8">
        <v>9887</v>
      </c>
      <c r="D10" s="8">
        <v>9644</v>
      </c>
      <c r="E10" s="4">
        <f t="shared" si="0"/>
        <v>33.13782008312106</v>
      </c>
    </row>
    <row r="11" spans="1:5" ht="12.75">
      <c r="A11" s="13" t="s">
        <v>5</v>
      </c>
      <c r="B11" s="8">
        <v>20827</v>
      </c>
      <c r="C11" s="8">
        <v>6795</v>
      </c>
      <c r="D11" s="8">
        <v>6696</v>
      </c>
      <c r="E11" s="4">
        <f t="shared" si="0"/>
        <v>32.62591827915686</v>
      </c>
    </row>
    <row r="12" spans="1:5" ht="12.75">
      <c r="A12" s="13" t="s">
        <v>9</v>
      </c>
      <c r="B12" s="8">
        <v>24345</v>
      </c>
      <c r="C12" s="8">
        <v>8184</v>
      </c>
      <c r="D12" s="8">
        <v>8014</v>
      </c>
      <c r="E12" s="4">
        <f t="shared" si="0"/>
        <v>33.61675908810844</v>
      </c>
    </row>
    <row r="13" spans="1:5" ht="12.75">
      <c r="A13" s="13" t="s">
        <v>10</v>
      </c>
      <c r="B13" s="8">
        <v>12021</v>
      </c>
      <c r="C13" s="8">
        <v>4548</v>
      </c>
      <c r="D13" s="8">
        <v>4435</v>
      </c>
      <c r="E13" s="4">
        <f t="shared" si="0"/>
        <v>37.833790865984525</v>
      </c>
    </row>
    <row r="14" spans="1:5" ht="12.75">
      <c r="A14" s="13" t="s">
        <v>11</v>
      </c>
      <c r="B14" s="8">
        <v>16859</v>
      </c>
      <c r="C14" s="8">
        <v>6396</v>
      </c>
      <c r="D14" s="8">
        <v>6266</v>
      </c>
      <c r="E14" s="4">
        <f t="shared" si="0"/>
        <v>37.938193249896194</v>
      </c>
    </row>
    <row r="15" spans="1:5" s="5" customFormat="1" ht="24" customHeight="1">
      <c r="A15" s="14" t="s">
        <v>12</v>
      </c>
      <c r="B15" s="18">
        <f>SUM(B7:B14)</f>
        <v>151589</v>
      </c>
      <c r="C15" s="18">
        <f>SUM(C7:C14)</f>
        <v>51327</v>
      </c>
      <c r="D15" s="18">
        <f>SUM(D7:D14)</f>
        <v>50250</v>
      </c>
      <c r="E15" s="19">
        <f t="shared" si="0"/>
        <v>33.859316968909354</v>
      </c>
    </row>
    <row r="18" ht="12.75">
      <c r="A18" s="3" t="s">
        <v>25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20" sqref="E20"/>
    </sheetView>
  </sheetViews>
  <sheetFormatPr defaultColWidth="11.421875" defaultRowHeight="12.75"/>
  <cols>
    <col min="1" max="1" width="13.7109375" style="0" customWidth="1"/>
    <col min="2" max="2" width="16.421875" style="0" customWidth="1"/>
    <col min="5" max="5" width="14.8515625" style="0" customWidth="1"/>
  </cols>
  <sheetData>
    <row r="1" ht="12.75">
      <c r="A1" s="16" t="s">
        <v>28</v>
      </c>
    </row>
    <row r="3" ht="12.75">
      <c r="A3" t="s">
        <v>20</v>
      </c>
    </row>
    <row r="5" spans="1:5" s="10" customFormat="1" ht="30.75" customHeight="1">
      <c r="A5" s="20" t="s">
        <v>1</v>
      </c>
      <c r="B5" s="21" t="s">
        <v>13</v>
      </c>
      <c r="C5" s="21" t="s">
        <v>4</v>
      </c>
      <c r="D5" s="21" t="s">
        <v>3</v>
      </c>
      <c r="E5" s="21" t="s">
        <v>32</v>
      </c>
    </row>
    <row r="6" spans="1:5" s="1" customFormat="1" ht="12.75">
      <c r="A6" s="9"/>
      <c r="B6" s="9"/>
      <c r="C6" s="9"/>
      <c r="D6" s="9"/>
      <c r="E6" s="9"/>
    </row>
    <row r="7" spans="1:5" ht="12.75">
      <c r="A7" s="13" t="s">
        <v>0</v>
      </c>
      <c r="B7" s="8">
        <v>22890</v>
      </c>
      <c r="C7" s="8">
        <v>7248</v>
      </c>
      <c r="D7" s="8">
        <v>7067</v>
      </c>
      <c r="E7" s="4">
        <f>C7*100/B7</f>
        <v>31.664482306684143</v>
      </c>
    </row>
    <row r="8" spans="1:5" ht="12.75">
      <c r="A8" s="13" t="s">
        <v>6</v>
      </c>
      <c r="B8" s="8">
        <v>18799</v>
      </c>
      <c r="C8" s="8">
        <v>5986</v>
      </c>
      <c r="D8" s="8">
        <v>5893</v>
      </c>
      <c r="E8" s="4">
        <f aca="true" t="shared" si="0" ref="E8:E15">C8*100/B8</f>
        <v>31.842119261662855</v>
      </c>
    </row>
    <row r="9" spans="1:5" ht="12.75">
      <c r="A9" s="13" t="s">
        <v>7</v>
      </c>
      <c r="B9" s="8">
        <v>3931</v>
      </c>
      <c r="C9" s="8">
        <v>1431</v>
      </c>
      <c r="D9" s="8">
        <v>1413</v>
      </c>
      <c r="E9" s="4">
        <f t="shared" si="0"/>
        <v>36.4029509030781</v>
      </c>
    </row>
    <row r="10" spans="1:5" ht="12.75">
      <c r="A10" s="13" t="s">
        <v>8</v>
      </c>
      <c r="B10" s="8">
        <v>28399</v>
      </c>
      <c r="C10" s="8">
        <v>9313</v>
      </c>
      <c r="D10" s="8">
        <v>9166</v>
      </c>
      <c r="E10" s="4">
        <f t="shared" si="0"/>
        <v>32.79340821859925</v>
      </c>
    </row>
    <row r="11" spans="1:5" ht="12.75">
      <c r="A11" s="13" t="s">
        <v>5</v>
      </c>
      <c r="B11" s="8">
        <v>20323</v>
      </c>
      <c r="C11" s="8">
        <v>6650</v>
      </c>
      <c r="D11" s="8">
        <v>6513</v>
      </c>
      <c r="E11" s="4">
        <f t="shared" si="0"/>
        <v>32.7215470156965</v>
      </c>
    </row>
    <row r="12" spans="1:5" ht="12.75">
      <c r="A12" s="13" t="s">
        <v>9</v>
      </c>
      <c r="B12" s="8">
        <v>23142</v>
      </c>
      <c r="C12" s="8">
        <v>7908</v>
      </c>
      <c r="D12" s="8">
        <v>7708</v>
      </c>
      <c r="E12" s="4">
        <f t="shared" si="0"/>
        <v>34.17163598651802</v>
      </c>
    </row>
    <row r="13" spans="1:5" ht="12.75">
      <c r="A13" s="13" t="s">
        <v>10</v>
      </c>
      <c r="B13" s="8">
        <v>11373</v>
      </c>
      <c r="C13" s="8">
        <v>4518</v>
      </c>
      <c r="D13" s="8">
        <v>4430</v>
      </c>
      <c r="E13" s="4">
        <f t="shared" si="0"/>
        <v>39.72566605117383</v>
      </c>
    </row>
    <row r="14" spans="1:5" ht="12.75">
      <c r="A14" s="13" t="s">
        <v>11</v>
      </c>
      <c r="B14" s="8">
        <v>16022</v>
      </c>
      <c r="C14" s="8">
        <v>6011</v>
      </c>
      <c r="D14" s="8">
        <v>5928</v>
      </c>
      <c r="E14" s="4">
        <f t="shared" si="0"/>
        <v>37.517163899638</v>
      </c>
    </row>
    <row r="15" spans="1:5" s="5" customFormat="1" ht="24" customHeight="1">
      <c r="A15" s="14" t="s">
        <v>12</v>
      </c>
      <c r="B15" s="18">
        <f>SUM(B7:B14)</f>
        <v>144879</v>
      </c>
      <c r="C15" s="18">
        <f>SUM(C7:C14)</f>
        <v>49065</v>
      </c>
      <c r="D15" s="18">
        <f>SUM(D7:D14)</f>
        <v>48118</v>
      </c>
      <c r="E15" s="19">
        <f t="shared" si="0"/>
        <v>33.866191787629674</v>
      </c>
    </row>
    <row r="18" ht="12.75">
      <c r="A18" s="3" t="s">
        <v>25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C35" sqref="C35"/>
    </sheetView>
  </sheetViews>
  <sheetFormatPr defaultColWidth="11.421875" defaultRowHeight="12.75"/>
  <cols>
    <col min="1" max="1" width="13.7109375" style="0" customWidth="1"/>
    <col min="2" max="2" width="16.421875" style="0" customWidth="1"/>
    <col min="5" max="5" width="14.8515625" style="0" customWidth="1"/>
  </cols>
  <sheetData>
    <row r="1" ht="12.75">
      <c r="A1" s="16" t="s">
        <v>28</v>
      </c>
    </row>
    <row r="3" ht="12.75">
      <c r="A3" t="s">
        <v>19</v>
      </c>
    </row>
    <row r="5" spans="1:5" s="6" customFormat="1" ht="30.75" customHeight="1">
      <c r="A5" s="20" t="s">
        <v>1</v>
      </c>
      <c r="B5" s="21" t="s">
        <v>2</v>
      </c>
      <c r="C5" s="21" t="s">
        <v>4</v>
      </c>
      <c r="D5" s="21" t="s">
        <v>3</v>
      </c>
      <c r="E5" s="21" t="s">
        <v>32</v>
      </c>
    </row>
    <row r="6" spans="1:5" ht="12.75">
      <c r="A6" s="9"/>
      <c r="B6" s="9"/>
      <c r="C6" s="9"/>
      <c r="D6" s="9"/>
      <c r="E6" s="9"/>
    </row>
    <row r="7" spans="1:5" ht="12.75">
      <c r="A7" s="13" t="s">
        <v>0</v>
      </c>
      <c r="B7" s="8">
        <v>22398</v>
      </c>
      <c r="C7" s="8">
        <v>6715</v>
      </c>
      <c r="D7" s="8">
        <v>6597</v>
      </c>
      <c r="E7" s="4">
        <f>C7*100/B7</f>
        <v>29.980355388874006</v>
      </c>
    </row>
    <row r="8" spans="1:5" ht="12.75">
      <c r="A8" s="13" t="s">
        <v>6</v>
      </c>
      <c r="B8" s="8">
        <v>18176</v>
      </c>
      <c r="C8" s="8">
        <v>5583</v>
      </c>
      <c r="D8" s="8">
        <v>5509</v>
      </c>
      <c r="E8" s="4">
        <f aca="true" t="shared" si="0" ref="E8:E15">C8*100/B8</f>
        <v>30.716329225352112</v>
      </c>
    </row>
    <row r="9" spans="1:5" ht="12.75">
      <c r="A9" s="13" t="s">
        <v>7</v>
      </c>
      <c r="B9" s="8">
        <v>3901</v>
      </c>
      <c r="C9" s="8">
        <v>1306</v>
      </c>
      <c r="D9" s="8">
        <v>1297</v>
      </c>
      <c r="E9" s="4">
        <f t="shared" si="0"/>
        <v>33.4785952319918</v>
      </c>
    </row>
    <row r="10" spans="1:5" ht="12.75">
      <c r="A10" s="13" t="s">
        <v>8</v>
      </c>
      <c r="B10" s="8">
        <v>26925</v>
      </c>
      <c r="C10" s="8">
        <v>8121</v>
      </c>
      <c r="D10" s="8">
        <v>8010</v>
      </c>
      <c r="E10" s="4">
        <f t="shared" si="0"/>
        <v>30.161559888579387</v>
      </c>
    </row>
    <row r="11" spans="1:5" ht="12.75">
      <c r="A11" s="13" t="s">
        <v>5</v>
      </c>
      <c r="B11" s="8">
        <v>19973</v>
      </c>
      <c r="C11" s="8">
        <v>5732</v>
      </c>
      <c r="D11" s="8">
        <v>5607</v>
      </c>
      <c r="E11" s="4">
        <f t="shared" si="0"/>
        <v>28.698743303459672</v>
      </c>
    </row>
    <row r="12" spans="1:5" ht="12.75">
      <c r="A12" s="13" t="s">
        <v>9</v>
      </c>
      <c r="B12" s="8">
        <v>21842</v>
      </c>
      <c r="C12" s="8">
        <v>7106</v>
      </c>
      <c r="D12" s="8">
        <v>7013</v>
      </c>
      <c r="E12" s="4">
        <f t="shared" si="0"/>
        <v>32.533650764582</v>
      </c>
    </row>
    <row r="13" spans="1:5" ht="12.75">
      <c r="A13" s="13" t="s">
        <v>10</v>
      </c>
      <c r="B13" s="8">
        <v>10956</v>
      </c>
      <c r="C13" s="8">
        <v>3883</v>
      </c>
      <c r="D13" s="8">
        <v>3829</v>
      </c>
      <c r="E13" s="4">
        <f t="shared" si="0"/>
        <v>35.441767068273094</v>
      </c>
    </row>
    <row r="14" spans="1:5" ht="12.75">
      <c r="A14" s="13" t="s">
        <v>11</v>
      </c>
      <c r="B14" s="8">
        <v>15701</v>
      </c>
      <c r="C14" s="8">
        <v>5791</v>
      </c>
      <c r="D14" s="8">
        <v>5684</v>
      </c>
      <c r="E14" s="4">
        <f t="shared" si="0"/>
        <v>36.883001082733585</v>
      </c>
    </row>
    <row r="15" spans="1:5" s="5" customFormat="1" ht="24" customHeight="1">
      <c r="A15" s="14" t="s">
        <v>12</v>
      </c>
      <c r="B15" s="18">
        <f>SUM(B7:B14)</f>
        <v>139872</v>
      </c>
      <c r="C15" s="18">
        <f>SUM(C7:C14)</f>
        <v>44237</v>
      </c>
      <c r="D15" s="18">
        <f>SUM(D7:D14)</f>
        <v>43546</v>
      </c>
      <c r="E15" s="19">
        <f t="shared" si="0"/>
        <v>31.62677304964539</v>
      </c>
    </row>
    <row r="18" ht="12.75">
      <c r="A18" s="3" t="s">
        <v>25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B50" sqref="B50"/>
    </sheetView>
  </sheetViews>
  <sheetFormatPr defaultColWidth="11.421875" defaultRowHeight="12.75"/>
  <cols>
    <col min="1" max="1" width="13.7109375" style="0" customWidth="1"/>
    <col min="2" max="2" width="16.421875" style="0" customWidth="1"/>
    <col min="5" max="5" width="14.8515625" style="0" customWidth="1"/>
  </cols>
  <sheetData>
    <row r="1" ht="12.75">
      <c r="A1" s="16" t="s">
        <v>28</v>
      </c>
    </row>
    <row r="2" ht="12.75">
      <c r="A2" t="s">
        <v>18</v>
      </c>
    </row>
    <row r="5" spans="1:5" s="6" customFormat="1" ht="30.75" customHeight="1">
      <c r="A5" s="20" t="s">
        <v>1</v>
      </c>
      <c r="B5" s="21" t="s">
        <v>13</v>
      </c>
      <c r="C5" s="21" t="s">
        <v>4</v>
      </c>
      <c r="D5" s="21" t="s">
        <v>3</v>
      </c>
      <c r="E5" s="21" t="s">
        <v>32</v>
      </c>
    </row>
    <row r="6" spans="1:5" ht="12.75">
      <c r="A6" s="9"/>
      <c r="B6" s="9"/>
      <c r="C6" s="9"/>
      <c r="D6" s="9"/>
      <c r="E6" s="9"/>
    </row>
    <row r="7" spans="1:5" ht="12.75">
      <c r="A7" s="13" t="s">
        <v>0</v>
      </c>
      <c r="B7" s="8">
        <v>22235</v>
      </c>
      <c r="C7" s="8">
        <v>7092</v>
      </c>
      <c r="D7" s="8">
        <v>7000</v>
      </c>
      <c r="E7" s="4">
        <f>C7*100/B7</f>
        <v>31.895659995502587</v>
      </c>
    </row>
    <row r="8" spans="1:5" ht="12.75">
      <c r="A8" s="13" t="s">
        <v>6</v>
      </c>
      <c r="B8" s="8">
        <v>18044</v>
      </c>
      <c r="C8" s="8">
        <v>5719</v>
      </c>
      <c r="D8" s="8">
        <v>5681</v>
      </c>
      <c r="E8" s="4">
        <f aca="true" t="shared" si="0" ref="E8:E15">C8*100/B8</f>
        <v>31.69474617601419</v>
      </c>
    </row>
    <row r="9" spans="1:5" ht="12.75">
      <c r="A9" s="13" t="s">
        <v>7</v>
      </c>
      <c r="B9" s="8">
        <v>3814</v>
      </c>
      <c r="C9" s="8">
        <v>1443</v>
      </c>
      <c r="D9" s="8">
        <v>1440</v>
      </c>
      <c r="E9" s="4">
        <f t="shared" si="0"/>
        <v>37.834294703723124</v>
      </c>
    </row>
    <row r="10" spans="1:5" ht="12.75">
      <c r="A10" s="13" t="s">
        <v>8</v>
      </c>
      <c r="B10" s="8">
        <v>25900</v>
      </c>
      <c r="C10" s="8">
        <v>8420</v>
      </c>
      <c r="D10" s="8">
        <v>8360</v>
      </c>
      <c r="E10" s="4">
        <f t="shared" si="0"/>
        <v>32.50965250965251</v>
      </c>
    </row>
    <row r="11" spans="1:5" ht="12.75">
      <c r="A11" s="13" t="s">
        <v>5</v>
      </c>
      <c r="B11" s="8">
        <v>19535</v>
      </c>
      <c r="C11" s="8">
        <v>6614</v>
      </c>
      <c r="D11" s="8">
        <v>6495</v>
      </c>
      <c r="E11" s="4">
        <f t="shared" si="0"/>
        <v>33.85717942155106</v>
      </c>
    </row>
    <row r="12" spans="1:5" ht="12.75">
      <c r="A12" s="13" t="s">
        <v>9</v>
      </c>
      <c r="B12" s="8">
        <v>21094</v>
      </c>
      <c r="C12" s="8">
        <v>7297</v>
      </c>
      <c r="D12" s="8">
        <v>7235</v>
      </c>
      <c r="E12" s="4">
        <f t="shared" si="0"/>
        <v>34.59277519673841</v>
      </c>
    </row>
    <row r="13" spans="1:5" ht="12.75">
      <c r="A13" s="13" t="s">
        <v>10</v>
      </c>
      <c r="B13" s="8">
        <v>10647</v>
      </c>
      <c r="C13" s="8">
        <v>3962</v>
      </c>
      <c r="D13" s="8">
        <v>3920</v>
      </c>
      <c r="E13" s="4">
        <f t="shared" si="0"/>
        <v>37.21236028928337</v>
      </c>
    </row>
    <row r="14" spans="1:5" ht="12.75">
      <c r="A14" s="13" t="s">
        <v>11</v>
      </c>
      <c r="B14" s="8">
        <v>15314</v>
      </c>
      <c r="C14" s="8">
        <v>5593</v>
      </c>
      <c r="D14" s="8">
        <v>5532</v>
      </c>
      <c r="E14" s="4">
        <f t="shared" si="0"/>
        <v>36.52213660702625</v>
      </c>
    </row>
    <row r="15" spans="1:5" s="5" customFormat="1" ht="24" customHeight="1">
      <c r="A15" s="14" t="s">
        <v>12</v>
      </c>
      <c r="B15" s="18">
        <f>SUM(B7:B14)</f>
        <v>136583</v>
      </c>
      <c r="C15" s="18">
        <f>SUM(C7:C14)</f>
        <v>46140</v>
      </c>
      <c r="D15" s="18">
        <f>SUM(D7:D14)</f>
        <v>45663</v>
      </c>
      <c r="E15" s="19">
        <f t="shared" si="0"/>
        <v>33.78165657512282</v>
      </c>
    </row>
    <row r="18" ht="12.75">
      <c r="A18" s="3" t="s">
        <v>25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8"/>
  <sheetViews>
    <sheetView workbookViewId="0" topLeftCell="A1">
      <selection activeCell="D50" sqref="D50"/>
    </sheetView>
  </sheetViews>
  <sheetFormatPr defaultColWidth="11.421875" defaultRowHeight="12.75"/>
  <cols>
    <col min="1" max="1" width="13.7109375" style="0" customWidth="1"/>
    <col min="2" max="2" width="16.421875" style="0" customWidth="1"/>
    <col min="5" max="5" width="14.7109375" style="0" customWidth="1"/>
  </cols>
  <sheetData>
    <row r="1" ht="12.75">
      <c r="A1" s="16" t="s">
        <v>28</v>
      </c>
    </row>
    <row r="2" ht="12.75">
      <c r="A2" t="s">
        <v>17</v>
      </c>
    </row>
    <row r="5" spans="1:5" s="6" customFormat="1" ht="30.75" customHeight="1">
      <c r="A5" s="20" t="s">
        <v>1</v>
      </c>
      <c r="B5" s="21" t="s">
        <v>13</v>
      </c>
      <c r="C5" s="21" t="s">
        <v>4</v>
      </c>
      <c r="D5" s="21" t="s">
        <v>3</v>
      </c>
      <c r="E5" s="21" t="s">
        <v>32</v>
      </c>
    </row>
    <row r="6" spans="1:256" ht="12.75">
      <c r="A6" s="4"/>
      <c r="B6" s="4"/>
      <c r="C6" s="4"/>
      <c r="D6" s="4"/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2.75">
      <c r="A7" s="13" t="s">
        <v>0</v>
      </c>
      <c r="B7" s="8">
        <v>22079</v>
      </c>
      <c r="C7" s="8">
        <v>8299</v>
      </c>
      <c r="D7" s="8">
        <v>8238</v>
      </c>
      <c r="E7" s="4">
        <f>C7*100/B7</f>
        <v>37.58775306852665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13" t="s">
        <v>6</v>
      </c>
      <c r="B8" s="8">
        <v>17358</v>
      </c>
      <c r="C8" s="8">
        <v>6316</v>
      </c>
      <c r="D8" s="8">
        <v>6287</v>
      </c>
      <c r="E8" s="4">
        <f aca="true" t="shared" si="0" ref="E8:E15">C8*100/B8</f>
        <v>36.38668049314437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13" t="s">
        <v>7</v>
      </c>
      <c r="B9" s="8">
        <v>3700</v>
      </c>
      <c r="C9" s="8">
        <v>1370</v>
      </c>
      <c r="D9" s="8">
        <v>1360</v>
      </c>
      <c r="E9" s="4">
        <f t="shared" si="0"/>
        <v>37.027027027027025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13" t="s">
        <v>8</v>
      </c>
      <c r="B10" s="8">
        <v>24781</v>
      </c>
      <c r="C10" s="8">
        <v>9422</v>
      </c>
      <c r="D10" s="8">
        <v>9385</v>
      </c>
      <c r="E10" s="4">
        <f t="shared" si="0"/>
        <v>38.021064525241115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13" t="s">
        <v>5</v>
      </c>
      <c r="B11" s="8">
        <v>19012</v>
      </c>
      <c r="C11" s="8">
        <v>7098</v>
      </c>
      <c r="D11" s="8">
        <v>7065</v>
      </c>
      <c r="E11" s="4">
        <f t="shared" si="0"/>
        <v>37.33431516936672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>
      <c r="A12" s="13" t="s">
        <v>9</v>
      </c>
      <c r="B12" s="8">
        <v>19674</v>
      </c>
      <c r="C12" s="8">
        <v>8434</v>
      </c>
      <c r="D12" s="8">
        <v>8405</v>
      </c>
      <c r="E12" s="4">
        <f t="shared" si="0"/>
        <v>42.868760801057235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>
      <c r="A13" s="13" t="s">
        <v>10</v>
      </c>
      <c r="B13" s="8">
        <v>10630</v>
      </c>
      <c r="C13" s="8">
        <v>4550</v>
      </c>
      <c r="D13" s="8">
        <v>4519</v>
      </c>
      <c r="E13" s="4">
        <f t="shared" si="0"/>
        <v>42.80338664158043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>
      <c r="A14" s="13" t="s">
        <v>11</v>
      </c>
      <c r="B14" s="8">
        <v>15474</v>
      </c>
      <c r="C14" s="8">
        <v>7052</v>
      </c>
      <c r="D14" s="8">
        <v>7010</v>
      </c>
      <c r="E14" s="4">
        <f t="shared" si="0"/>
        <v>45.57321959415794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5" s="5" customFormat="1" ht="24" customHeight="1">
      <c r="A15" s="14" t="s">
        <v>12</v>
      </c>
      <c r="B15" s="18">
        <f>SUM(B7:B14)</f>
        <v>132708</v>
      </c>
      <c r="C15" s="18">
        <f>SUM(C7:C14)</f>
        <v>52541</v>
      </c>
      <c r="D15" s="18">
        <f>SUM(D7:D14)</f>
        <v>52269</v>
      </c>
      <c r="E15" s="19">
        <f t="shared" si="0"/>
        <v>39.59143382463755</v>
      </c>
    </row>
    <row r="18" ht="12.75">
      <c r="A18" s="3" t="s">
        <v>25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8"/>
  <sheetViews>
    <sheetView workbookViewId="0" topLeftCell="A1">
      <selection activeCell="D22" sqref="D22"/>
    </sheetView>
  </sheetViews>
  <sheetFormatPr defaultColWidth="11.421875" defaultRowHeight="12.75"/>
  <cols>
    <col min="1" max="1" width="13.7109375" style="0" customWidth="1"/>
    <col min="2" max="2" width="16.421875" style="0" customWidth="1"/>
    <col min="5" max="5" width="14.7109375" style="0" customWidth="1"/>
  </cols>
  <sheetData>
    <row r="1" ht="12.75">
      <c r="A1" s="16" t="s">
        <v>28</v>
      </c>
    </row>
    <row r="2" ht="12.75">
      <c r="A2" t="s">
        <v>16</v>
      </c>
    </row>
    <row r="5" spans="1:5" s="6" customFormat="1" ht="30.75" customHeight="1">
      <c r="A5" s="20" t="s">
        <v>1</v>
      </c>
      <c r="B5" s="21" t="s">
        <v>13</v>
      </c>
      <c r="C5" s="21" t="s">
        <v>4</v>
      </c>
      <c r="D5" s="21" t="s">
        <v>3</v>
      </c>
      <c r="E5" s="21" t="s">
        <v>32</v>
      </c>
    </row>
    <row r="6" spans="1:256" ht="12.75">
      <c r="A6" s="4"/>
      <c r="B6" s="4"/>
      <c r="C6" s="4"/>
      <c r="D6" s="4"/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2.75">
      <c r="A7" s="13" t="s">
        <v>0</v>
      </c>
      <c r="B7" s="8">
        <v>20195</v>
      </c>
      <c r="C7" s="8">
        <v>8013</v>
      </c>
      <c r="D7" s="8">
        <v>7955</v>
      </c>
      <c r="E7" s="4">
        <f>C7*100/B7</f>
        <v>39.67813815300817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13" t="s">
        <v>6</v>
      </c>
      <c r="B8" s="8">
        <v>15852</v>
      </c>
      <c r="C8" s="8">
        <v>6001</v>
      </c>
      <c r="D8" s="8">
        <v>5954</v>
      </c>
      <c r="E8" s="4">
        <f aca="true" t="shared" si="0" ref="E8:E15">C8*100/B8</f>
        <v>37.85642190259904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13" t="s">
        <v>7</v>
      </c>
      <c r="B9" s="8">
        <v>3341</v>
      </c>
      <c r="C9" s="8">
        <v>1503</v>
      </c>
      <c r="D9" s="8">
        <v>1491</v>
      </c>
      <c r="E9" s="4">
        <f t="shared" si="0"/>
        <v>44.986530978748874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13" t="s">
        <v>8</v>
      </c>
      <c r="B10" s="8">
        <v>22573</v>
      </c>
      <c r="C10" s="8">
        <v>10047</v>
      </c>
      <c r="D10" s="8">
        <v>9985</v>
      </c>
      <c r="E10" s="4">
        <f t="shared" si="0"/>
        <v>44.50892659371816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13" t="s">
        <v>5</v>
      </c>
      <c r="B11" s="8">
        <v>17539</v>
      </c>
      <c r="C11" s="8">
        <v>6933</v>
      </c>
      <c r="D11" s="8">
        <v>6878</v>
      </c>
      <c r="E11" s="4">
        <f t="shared" si="0"/>
        <v>39.529049546724444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>
      <c r="A12" s="13" t="s">
        <v>9</v>
      </c>
      <c r="B12" s="8">
        <v>17803</v>
      </c>
      <c r="C12" s="8">
        <v>8213</v>
      </c>
      <c r="D12" s="8">
        <v>8163</v>
      </c>
      <c r="E12" s="4">
        <f t="shared" si="0"/>
        <v>46.132674268381734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>
      <c r="A13" s="13" t="s">
        <v>10</v>
      </c>
      <c r="B13" s="8">
        <v>9631</v>
      </c>
      <c r="C13" s="8">
        <v>4831</v>
      </c>
      <c r="D13" s="8">
        <v>4810</v>
      </c>
      <c r="E13" s="4">
        <f t="shared" si="0"/>
        <v>50.1609386356557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>
      <c r="A14" s="13" t="s">
        <v>11</v>
      </c>
      <c r="B14" s="8">
        <v>14248</v>
      </c>
      <c r="C14" s="8">
        <v>6788</v>
      </c>
      <c r="D14" s="8">
        <v>6758</v>
      </c>
      <c r="E14" s="4">
        <f t="shared" si="0"/>
        <v>47.64177428411005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5" s="5" customFormat="1" ht="24" customHeight="1">
      <c r="A15" s="14" t="s">
        <v>12</v>
      </c>
      <c r="B15" s="18">
        <f>SUM(B7:B14)</f>
        <v>121182</v>
      </c>
      <c r="C15" s="18">
        <f>SUM(C7:C14)</f>
        <v>52329</v>
      </c>
      <c r="D15" s="18">
        <f>SUM(D7:D14)</f>
        <v>51994</v>
      </c>
      <c r="E15" s="19">
        <f t="shared" si="0"/>
        <v>43.182155765707776</v>
      </c>
    </row>
    <row r="18" ht="12.75">
      <c r="A18" s="3" t="s">
        <v>25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8"/>
  <sheetViews>
    <sheetView workbookViewId="0" topLeftCell="A1">
      <selection activeCell="E50" sqref="E50"/>
    </sheetView>
  </sheetViews>
  <sheetFormatPr defaultColWidth="11.421875" defaultRowHeight="12.75"/>
  <cols>
    <col min="1" max="1" width="13.7109375" style="0" customWidth="1"/>
    <col min="2" max="2" width="16.421875" style="0" customWidth="1"/>
    <col min="5" max="5" width="14.7109375" style="0" customWidth="1"/>
  </cols>
  <sheetData>
    <row r="1" ht="12.75">
      <c r="A1" s="16" t="s">
        <v>28</v>
      </c>
    </row>
    <row r="2" ht="12.75">
      <c r="A2" t="s">
        <v>15</v>
      </c>
    </row>
    <row r="5" spans="1:5" s="6" customFormat="1" ht="30.75" customHeight="1">
      <c r="A5" s="20" t="s">
        <v>1</v>
      </c>
      <c r="B5" s="21" t="s">
        <v>13</v>
      </c>
      <c r="C5" s="21" t="s">
        <v>4</v>
      </c>
      <c r="D5" s="21" t="s">
        <v>3</v>
      </c>
      <c r="E5" s="21" t="s">
        <v>32</v>
      </c>
    </row>
    <row r="6" spans="1:256" ht="12.75">
      <c r="A6" s="4"/>
      <c r="B6" s="4"/>
      <c r="C6" s="4"/>
      <c r="D6" s="4"/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2.75">
      <c r="A7" s="13" t="s">
        <v>0</v>
      </c>
      <c r="B7" s="8">
        <v>19352</v>
      </c>
      <c r="C7" s="8">
        <v>7353</v>
      </c>
      <c r="D7" s="8">
        <v>7273</v>
      </c>
      <c r="E7" s="4">
        <f>C7*100/B7</f>
        <v>37.99607275733774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13" t="s">
        <v>6</v>
      </c>
      <c r="B8" s="8">
        <v>15005</v>
      </c>
      <c r="C8" s="8">
        <v>5574</v>
      </c>
      <c r="D8" s="8">
        <v>5529</v>
      </c>
      <c r="E8" s="4">
        <f aca="true" t="shared" si="0" ref="E8:E15">C8*100/B8</f>
        <v>37.147617460846384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13" t="s">
        <v>7</v>
      </c>
      <c r="B9" s="8">
        <v>3105</v>
      </c>
      <c r="C9" s="8">
        <v>1208</v>
      </c>
      <c r="D9" s="8">
        <v>1195</v>
      </c>
      <c r="E9" s="4">
        <f t="shared" si="0"/>
        <v>38.90499194847021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13" t="s">
        <v>8</v>
      </c>
      <c r="B10" s="8">
        <v>21028</v>
      </c>
      <c r="C10" s="8">
        <v>8990</v>
      </c>
      <c r="D10" s="8">
        <v>8887</v>
      </c>
      <c r="E10" s="4">
        <f t="shared" si="0"/>
        <v>42.752520448925246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13" t="s">
        <v>5</v>
      </c>
      <c r="B11" s="8">
        <v>16665</v>
      </c>
      <c r="C11" s="8">
        <v>6450</v>
      </c>
      <c r="D11" s="8">
        <v>6388</v>
      </c>
      <c r="E11" s="4">
        <f t="shared" si="0"/>
        <v>38.703870387038705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>
      <c r="A12" s="13" t="s">
        <v>9</v>
      </c>
      <c r="B12" s="8">
        <v>16267</v>
      </c>
      <c r="C12" s="8">
        <v>6960</v>
      </c>
      <c r="D12" s="8">
        <v>6915</v>
      </c>
      <c r="E12" s="4">
        <f t="shared" si="0"/>
        <v>42.78600848343272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>
      <c r="A13" s="13" t="s">
        <v>10</v>
      </c>
      <c r="B13" s="8">
        <v>9033</v>
      </c>
      <c r="C13" s="8">
        <v>4554</v>
      </c>
      <c r="D13" s="8">
        <v>4523</v>
      </c>
      <c r="E13" s="4">
        <f t="shared" si="0"/>
        <v>50.415144470275656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>
      <c r="A14" s="13" t="s">
        <v>11</v>
      </c>
      <c r="B14" s="8">
        <v>13394</v>
      </c>
      <c r="C14" s="8">
        <v>6438</v>
      </c>
      <c r="D14" s="8">
        <v>6394</v>
      </c>
      <c r="E14" s="4">
        <f t="shared" si="0"/>
        <v>48.06629834254144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5" s="5" customFormat="1" ht="24" customHeight="1">
      <c r="A15" s="14" t="s">
        <v>12</v>
      </c>
      <c r="B15" s="18">
        <f>SUM(B7:B14)</f>
        <v>113849</v>
      </c>
      <c r="C15" s="18">
        <f>SUM(C7:C14)</f>
        <v>47527</v>
      </c>
      <c r="D15" s="18">
        <f>SUM(D7:D14)</f>
        <v>47104</v>
      </c>
      <c r="E15" s="19">
        <f t="shared" si="0"/>
        <v>41.74564554805049</v>
      </c>
    </row>
    <row r="18" ht="12.75">
      <c r="A18" s="3" t="s">
        <v>25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8"/>
  <sheetViews>
    <sheetView workbookViewId="0" topLeftCell="A1">
      <selection activeCell="D12" sqref="D12"/>
    </sheetView>
  </sheetViews>
  <sheetFormatPr defaultColWidth="11.421875" defaultRowHeight="12.75"/>
  <cols>
    <col min="1" max="1" width="13.7109375" style="0" customWidth="1"/>
    <col min="2" max="2" width="16.421875" style="0" customWidth="1"/>
    <col min="5" max="5" width="14.7109375" style="0" customWidth="1"/>
  </cols>
  <sheetData>
    <row r="1" ht="12.75">
      <c r="A1" s="16" t="s">
        <v>28</v>
      </c>
    </row>
    <row r="2" ht="12.75">
      <c r="A2" t="s">
        <v>14</v>
      </c>
    </row>
    <row r="5" spans="1:5" s="6" customFormat="1" ht="30.75" customHeight="1">
      <c r="A5" s="20" t="s">
        <v>1</v>
      </c>
      <c r="B5" s="21" t="s">
        <v>13</v>
      </c>
      <c r="C5" s="21" t="s">
        <v>4</v>
      </c>
      <c r="D5" s="21" t="s">
        <v>3</v>
      </c>
      <c r="E5" s="21" t="s">
        <v>32</v>
      </c>
    </row>
    <row r="6" spans="1:256" ht="12.75">
      <c r="A6" s="4"/>
      <c r="B6" s="4"/>
      <c r="C6" s="4"/>
      <c r="D6" s="4"/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2.75">
      <c r="A7" s="13" t="s">
        <v>0</v>
      </c>
      <c r="B7" s="8">
        <v>18614</v>
      </c>
      <c r="C7" s="8">
        <v>8543</v>
      </c>
      <c r="D7" s="8">
        <v>8462</v>
      </c>
      <c r="E7" s="4">
        <f>C7*100/B7</f>
        <v>45.89556247985387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13" t="s">
        <v>6</v>
      </c>
      <c r="B8" s="8">
        <v>14248</v>
      </c>
      <c r="C8" s="8">
        <v>5813</v>
      </c>
      <c r="D8" s="8">
        <v>5789</v>
      </c>
      <c r="E8" s="4">
        <f aca="true" t="shared" si="0" ref="E8:E15">C8*100/B8</f>
        <v>40.7987085906794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13" t="s">
        <v>7</v>
      </c>
      <c r="B9" s="8">
        <v>2895</v>
      </c>
      <c r="C9" s="8">
        <v>1341</v>
      </c>
      <c r="D9" s="8">
        <v>1337</v>
      </c>
      <c r="E9" s="4">
        <f t="shared" si="0"/>
        <v>46.32124352331606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13" t="s">
        <v>8</v>
      </c>
      <c r="B10" s="8">
        <v>19528</v>
      </c>
      <c r="C10" s="8">
        <v>9269</v>
      </c>
      <c r="D10" s="8">
        <v>9166</v>
      </c>
      <c r="E10" s="4">
        <f t="shared" si="0"/>
        <v>47.46517820565342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13" t="s">
        <v>5</v>
      </c>
      <c r="B11" s="8">
        <v>15818</v>
      </c>
      <c r="C11" s="8">
        <v>6609</v>
      </c>
      <c r="D11" s="8">
        <v>6533</v>
      </c>
      <c r="E11" s="4">
        <f t="shared" si="0"/>
        <v>41.78151473005437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>
      <c r="A12" s="13" t="s">
        <v>9</v>
      </c>
      <c r="B12" s="8">
        <v>14738</v>
      </c>
      <c r="C12" s="8">
        <v>6772</v>
      </c>
      <c r="D12" s="8">
        <v>6718</v>
      </c>
      <c r="E12" s="4">
        <f t="shared" si="0"/>
        <v>45.94924684489076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>
      <c r="A13" s="13" t="s">
        <v>10</v>
      </c>
      <c r="B13" s="8">
        <v>8574</v>
      </c>
      <c r="C13" s="8">
        <v>4294</v>
      </c>
      <c r="D13" s="8">
        <v>4261</v>
      </c>
      <c r="E13" s="4">
        <f t="shared" si="0"/>
        <v>50.08164217401446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>
      <c r="A14" s="13" t="s">
        <v>11</v>
      </c>
      <c r="B14" s="8">
        <v>12508</v>
      </c>
      <c r="C14" s="8">
        <v>6431</v>
      </c>
      <c r="D14" s="8">
        <v>6381</v>
      </c>
      <c r="E14" s="4">
        <f t="shared" si="0"/>
        <v>51.41509433962264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5" s="5" customFormat="1" ht="24" customHeight="1">
      <c r="A15" s="14" t="s">
        <v>12</v>
      </c>
      <c r="B15" s="18">
        <f>SUM(B7:B14)</f>
        <v>106923</v>
      </c>
      <c r="C15" s="18">
        <f>SUM(C7:C14)</f>
        <v>49072</v>
      </c>
      <c r="D15" s="18">
        <f>SUM(D7:D14)</f>
        <v>48647</v>
      </c>
      <c r="E15" s="19">
        <f t="shared" si="0"/>
        <v>45.89470927676926</v>
      </c>
    </row>
    <row r="18" ht="12.75">
      <c r="A18" s="3" t="s">
        <v>25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Thurgau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skcah</cp:lastModifiedBy>
  <cp:lastPrinted>2008-04-16T11:22:34Z</cp:lastPrinted>
  <dcterms:created xsi:type="dcterms:W3CDTF">2006-04-10T09:45:06Z</dcterms:created>
  <dcterms:modified xsi:type="dcterms:W3CDTF">2008-04-16T11:22:45Z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IBISDOCPROPS@15.1400:RRSessionDate">
    <vt:lpwstr>Nicht verfügbar</vt:lpwstr>
  </property>
  <property fmtid="{D5CDD505-2E9C-101B-9397-08002B2CF9AE}" pid="3" name="FSC#FSCIBISDOCPROPS@15.1400:RRBNumber">
    <vt:lpwstr>Nicht verfügbar</vt:lpwstr>
  </property>
  <property fmtid="{D5CDD505-2E9C-101B-9397-08002B2CF9AE}" pid="4" name="FSC#FSCIBISDOCPROPS@15.1400:TopLevelSubjectGroupPosNumber">
    <vt:lpwstr>08.01.17.02</vt:lpwstr>
  </property>
  <property fmtid="{D5CDD505-2E9C-101B-9397-08002B2CF9AE}" pid="5" name="FSC#FSCIBISDOCPROPS@15.1400:TopLevelDossierResponsible">
    <vt:lpwstr>Baldenweg-Bölle, Ulrike</vt:lpwstr>
  </property>
  <property fmtid="{D5CDD505-2E9C-101B-9397-08002B2CF9AE}" pid="6" name="FSC#FSCIBISDOCPROPS@15.1400:TopLevelDossierRespOrgShortname">
    <vt:lpwstr>SK</vt:lpwstr>
  </property>
  <property fmtid="{D5CDD505-2E9C-101B-9397-08002B2CF9AE}" pid="7" name="FSC#FSCIBISDOCPROPS@15.1400:TopLevelDossierTitel">
    <vt:lpwstr>Zeitreihen</vt:lpwstr>
  </property>
  <property fmtid="{D5CDD505-2E9C-101B-9397-08002B2CF9AE}" pid="8" name="FSC#FSCIBISDOCPROPS@15.1400:TopLevelDossierYear">
    <vt:lpwstr>2006</vt:lpwstr>
  </property>
  <property fmtid="{D5CDD505-2E9C-101B-9397-08002B2CF9AE}" pid="9" name="FSC#FSCIBISDOCPROPS@15.1400:TopLevelDossierNumber">
    <vt:lpwstr>2587</vt:lpwstr>
  </property>
  <property fmtid="{D5CDD505-2E9C-101B-9397-08002B2CF9AE}" pid="10" name="FSC#FSCIBISDOCPROPS@15.1400:TopLevelDossierName">
    <vt:lpwstr>2587/2006/SK Zeitreihen</vt:lpwstr>
  </property>
  <property fmtid="{D5CDD505-2E9C-101B-9397-08002B2CF9AE}" pid="11" name="FSC#FSCIBISDOCPROPS@15.1400:TitleSubFile">
    <vt:lpwstr>Wahlbeteiligung</vt:lpwstr>
  </property>
  <property fmtid="{D5CDD505-2E9C-101B-9397-08002B2CF9AE}" pid="12" name="FSC#FSCIBISDOCPROPS@15.1400:TopLevelSubfileNumber">
    <vt:lpwstr>4</vt:lpwstr>
  </property>
  <property fmtid="{D5CDD505-2E9C-101B-9397-08002B2CF9AE}" pid="13" name="FSC#FSCIBISDOCPROPS@15.1400:TopLevelSubfileName">
    <vt:lpwstr>Wahlbeteiligung (004)</vt:lpwstr>
  </property>
  <property fmtid="{D5CDD505-2E9C-101B-9397-08002B2CF9AE}" pid="14" name="FSC#FSCIBISDOCPROPS@15.1400:GroupShortName">
    <vt:lpwstr>SK_STAT</vt:lpwstr>
  </property>
  <property fmtid="{D5CDD505-2E9C-101B-9397-08002B2CF9AE}" pid="15" name="FSC#FSCIBISDOCPROPS@15.1400:OwnerAbbreviation">
    <vt:lpwstr/>
  </property>
  <property fmtid="{D5CDD505-2E9C-101B-9397-08002B2CF9AE}" pid="16" name="FSC#FSCIBISDOCPROPS@15.1400:Owner">
    <vt:lpwstr>Greger, Andrea</vt:lpwstr>
  </property>
  <property fmtid="{D5CDD505-2E9C-101B-9397-08002B2CF9AE}" pid="17" name="FSC#FSCIBISDOCPROPS@15.1400:Subject">
    <vt:lpwstr>Nicht verfügbar</vt:lpwstr>
  </property>
  <property fmtid="{D5CDD505-2E9C-101B-9397-08002B2CF9AE}" pid="18" name="FSC#FSCIBISDOCPROPS@15.1400:Objectname">
    <vt:lpwstr>Wahlbeteiligung GR-Wahlen Zeitreihe</vt:lpwstr>
  </property>
  <property fmtid="{D5CDD505-2E9C-101B-9397-08002B2CF9AE}" pid="19" name="FSC#COOSYSTEM@1.1:Container">
    <vt:lpwstr>COO.2103.100.2.4631572</vt:lpwstr>
  </property>
  <property fmtid="{D5CDD505-2E9C-101B-9397-08002B2CF9AE}" pid="20" name="FSC#COOELAK@1.1001:Subject">
    <vt:lpwstr/>
  </property>
  <property fmtid="{D5CDD505-2E9C-101B-9397-08002B2CF9AE}" pid="21" name="FSC#COOELAK@1.1001:FileReference">
    <vt:lpwstr>2587/2006/SK Zeitreihen</vt:lpwstr>
  </property>
  <property fmtid="{D5CDD505-2E9C-101B-9397-08002B2CF9AE}" pid="22" name="FSC#COOELAK@1.1001:FileRefYear">
    <vt:lpwstr>2006</vt:lpwstr>
  </property>
  <property fmtid="{D5CDD505-2E9C-101B-9397-08002B2CF9AE}" pid="23" name="FSC#COOELAK@1.1001:FileRefOrdinal">
    <vt:lpwstr>2587</vt:lpwstr>
  </property>
  <property fmtid="{D5CDD505-2E9C-101B-9397-08002B2CF9AE}" pid="24" name="FSC#COOELAK@1.1001:FileRefOU">
    <vt:lpwstr/>
  </property>
  <property fmtid="{D5CDD505-2E9C-101B-9397-08002B2CF9AE}" pid="25" name="FSC#COOELAK@1.1001:Organization">
    <vt:lpwstr/>
  </property>
  <property fmtid="{D5CDD505-2E9C-101B-9397-08002B2CF9AE}" pid="26" name="FSC#COOELAK@1.1001:Owner">
    <vt:lpwstr> Greger</vt:lpwstr>
  </property>
  <property fmtid="{D5CDD505-2E9C-101B-9397-08002B2CF9AE}" pid="27" name="FSC#COOELAK@1.1001:OwnerExtension">
    <vt:lpwstr/>
  </property>
  <property fmtid="{D5CDD505-2E9C-101B-9397-08002B2CF9AE}" pid="28" name="FSC#COOELAK@1.1001:OwnerFaxExtension">
    <vt:lpwstr/>
  </property>
  <property fmtid="{D5CDD505-2E9C-101B-9397-08002B2CF9AE}" pid="29" name="FSC#COOELAK@1.1001:DispatchedBy">
    <vt:lpwstr/>
  </property>
  <property fmtid="{D5CDD505-2E9C-101B-9397-08002B2CF9AE}" pid="30" name="FSC#COOELAK@1.1001:DispatchedAt">
    <vt:lpwstr/>
  </property>
  <property fmtid="{D5CDD505-2E9C-101B-9397-08002B2CF9AE}" pid="31" name="FSC#COOELAK@1.1001:ApprovedBy">
    <vt:lpwstr/>
  </property>
  <property fmtid="{D5CDD505-2E9C-101B-9397-08002B2CF9AE}" pid="32" name="FSC#COOELAK@1.1001:ApprovedAt">
    <vt:lpwstr/>
  </property>
  <property fmtid="{D5CDD505-2E9C-101B-9397-08002B2CF9AE}" pid="33" name="FSC#COOELAK@1.1001:Department">
    <vt:lpwstr>SK Dienststelle für Statistik (SK_STAT)</vt:lpwstr>
  </property>
  <property fmtid="{D5CDD505-2E9C-101B-9397-08002B2CF9AE}" pid="34" name="FSC#COOELAK@1.1001:CreatedAt">
    <vt:lpwstr>20.03.2008 09:15:45</vt:lpwstr>
  </property>
  <property fmtid="{D5CDD505-2E9C-101B-9397-08002B2CF9AE}" pid="35" name="FSC#COOELAK@1.1001:OU">
    <vt:lpwstr>SK Dienststelle für Statistik (SK_STAT)</vt:lpwstr>
  </property>
  <property fmtid="{D5CDD505-2E9C-101B-9397-08002B2CF9AE}" pid="36" name="FSC#COOELAK@1.1001:Priority">
    <vt:lpwstr/>
  </property>
  <property fmtid="{D5CDD505-2E9C-101B-9397-08002B2CF9AE}" pid="37" name="FSC#COOELAK@1.1001:ObjBarCode">
    <vt:lpwstr>*COO.2103.100.2.4631572*</vt:lpwstr>
  </property>
  <property fmtid="{D5CDD505-2E9C-101B-9397-08002B2CF9AE}" pid="38" name="FSC#COOELAK@1.1001:RefBarCode">
    <vt:lpwstr>*Wahlbeteiligung GR-Wahlen Zeitreihe*</vt:lpwstr>
  </property>
  <property fmtid="{D5CDD505-2E9C-101B-9397-08002B2CF9AE}" pid="39" name="FSC#COOELAK@1.1001:FileRefBarCode">
    <vt:lpwstr>*2587/2006/SK Zeitreihen*</vt:lpwstr>
  </property>
  <property fmtid="{D5CDD505-2E9C-101B-9397-08002B2CF9AE}" pid="40" name="FSC#COOELAK@1.1001:ExternalRef">
    <vt:lpwstr/>
  </property>
  <property fmtid="{D5CDD505-2E9C-101B-9397-08002B2CF9AE}" pid="41" name="FSC#COOELAK@1.1001:IncomingNumber">
    <vt:lpwstr/>
  </property>
  <property fmtid="{D5CDD505-2E9C-101B-9397-08002B2CF9AE}" pid="42" name="FSC#COOELAK@1.1001:IncomingSubject">
    <vt:lpwstr/>
  </property>
  <property fmtid="{D5CDD505-2E9C-101B-9397-08002B2CF9AE}" pid="43" name="FSC#COOELAK@1.1001:ProcessResponsible">
    <vt:lpwstr/>
  </property>
  <property fmtid="{D5CDD505-2E9C-101B-9397-08002B2CF9AE}" pid="44" name="FSC#COOELAK@1.1001:ProcessResponsiblePhone">
    <vt:lpwstr/>
  </property>
  <property fmtid="{D5CDD505-2E9C-101B-9397-08002B2CF9AE}" pid="45" name="FSC#COOELAK@1.1001:ProcessResponsibleMail">
    <vt:lpwstr/>
  </property>
  <property fmtid="{D5CDD505-2E9C-101B-9397-08002B2CF9AE}" pid="46" name="FSC#COOELAK@1.1001:ProcessResponsibleFax">
    <vt:lpwstr/>
  </property>
  <property fmtid="{D5CDD505-2E9C-101B-9397-08002B2CF9AE}" pid="47" name="FSC#COOELAK@1.1001:ApproverFirstName">
    <vt:lpwstr/>
  </property>
  <property fmtid="{D5CDD505-2E9C-101B-9397-08002B2CF9AE}" pid="48" name="FSC#COOELAK@1.1001:ApproverSurName">
    <vt:lpwstr/>
  </property>
  <property fmtid="{D5CDD505-2E9C-101B-9397-08002B2CF9AE}" pid="49" name="FSC#COOELAK@1.1001:ApproverTitle">
    <vt:lpwstr/>
  </property>
  <property fmtid="{D5CDD505-2E9C-101B-9397-08002B2CF9AE}" pid="50" name="FSC#COOELAK@1.1001:ExternalDate">
    <vt:lpwstr/>
  </property>
  <property fmtid="{D5CDD505-2E9C-101B-9397-08002B2CF9AE}" pid="51" name="FSC#COOELAK@1.1001:SettlementApprovedAt">
    <vt:lpwstr/>
  </property>
  <property fmtid="{D5CDD505-2E9C-101B-9397-08002B2CF9AE}" pid="52" name="FSC#COOELAK@1.1001:BaseNumber">
    <vt:lpwstr/>
  </property>
  <property fmtid="{D5CDD505-2E9C-101B-9397-08002B2CF9AE}" pid="53" name="FSC#ELAKGOV@1.1001:PersonalSubjGender">
    <vt:lpwstr/>
  </property>
  <property fmtid="{D5CDD505-2E9C-101B-9397-08002B2CF9AE}" pid="54" name="FSC#ELAKGOV@1.1001:PersonalSubjFirstName">
    <vt:lpwstr/>
  </property>
  <property fmtid="{D5CDD505-2E9C-101B-9397-08002B2CF9AE}" pid="55" name="FSC#ELAKGOV@1.1001:PersonalSubjSurName">
    <vt:lpwstr/>
  </property>
  <property fmtid="{D5CDD505-2E9C-101B-9397-08002B2CF9AE}" pid="56" name="FSC#ELAKGOV@1.1001:PersonalSubjSalutation">
    <vt:lpwstr/>
  </property>
  <property fmtid="{D5CDD505-2E9C-101B-9397-08002B2CF9AE}" pid="57" name="FSC#ELAKGOV@1.1001:PersonalSubjAddress">
    <vt:lpwstr/>
  </property>
</Properties>
</file>