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hurgau" sheetId="1" r:id="rId1"/>
    <sheet name="Bezirk Arbon" sheetId="2" r:id="rId2"/>
    <sheet name="Bezirk Bischofszell" sheetId="3" r:id="rId3"/>
    <sheet name="Bezirk Diessenhofen" sheetId="4" r:id="rId4"/>
    <sheet name="Bezirk Frauenfeld" sheetId="5" r:id="rId5"/>
    <sheet name="Bezirk Kreuzlingen" sheetId="6" r:id="rId6"/>
    <sheet name="Bezirk Münchwilen" sheetId="7" r:id="rId7"/>
    <sheet name="Bezirk Steckborn" sheetId="8" r:id="rId8"/>
    <sheet name="Weinfelden" sheetId="9" r:id="rId9"/>
  </sheets>
  <definedNames/>
  <calcPr fullCalcOnLoad="1"/>
</workbook>
</file>

<file path=xl/sharedStrings.xml><?xml version="1.0" encoding="utf-8"?>
<sst xmlns="http://schemas.openxmlformats.org/spreadsheetml/2006/main" count="245" uniqueCount="111">
  <si>
    <t>Arbon</t>
  </si>
  <si>
    <t>leere WZ</t>
  </si>
  <si>
    <t>ungültige WZ</t>
  </si>
  <si>
    <t>gültige WZ</t>
  </si>
  <si>
    <t>veränderte WZ</t>
  </si>
  <si>
    <t>davon WZ ohne Bez.</t>
  </si>
  <si>
    <t>Dozwil</t>
  </si>
  <si>
    <t>Egnach</t>
  </si>
  <si>
    <t>Hefenhofen</t>
  </si>
  <si>
    <t>Horn</t>
  </si>
  <si>
    <t>Kesswil</t>
  </si>
  <si>
    <t>Roggwil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</si>
  <si>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</si>
  <si>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</si>
  <si>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</si>
  <si>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</si>
  <si>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</si>
  <si>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</si>
  <si>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</si>
  <si>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</si>
  <si>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</si>
  <si>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</si>
  <si>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</si>
  <si>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 Sitterdorf</t>
  </si>
  <si>
    <t>Bezirk Bischofszell</t>
  </si>
  <si>
    <t>Basadingen-Schlattingen</t>
  </si>
  <si>
    <t>leere Linien auf WZ o. Bez.</t>
  </si>
  <si>
    <t>Diessenhofen</t>
  </si>
  <si>
    <t>Schlatt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</si>
  <si>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</si>
  <si>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</si>
  <si>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</si>
  <si>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</si>
  <si>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</si>
  <si>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</si>
  <si>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</si>
  <si>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</si>
  <si>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</si>
  <si>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</si>
  <si>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</si>
  <si>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</si>
  <si>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</si>
  <si>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</si>
  <si>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</si>
  <si>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</si>
  <si>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</si>
  <si>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</si>
  <si>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</si>
  <si>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</si>
  <si>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</si>
  <si>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</si>
  <si>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</si>
  <si>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</si>
  <si>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</si>
  <si>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</si>
  <si>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</si>
  <si>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</si>
  <si>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</si>
  <si>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</si>
  <si>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</t>
  </si>
  <si>
    <t xml:space="preserve">Rickenbach b. Wil </t>
  </si>
  <si>
    <t>Schönholzerswilen</t>
  </si>
  <si>
    <t>Sirnach</t>
  </si>
  <si>
    <t>Tobel-Tägerschen</t>
  </si>
  <si>
    <t>Wängi</t>
  </si>
  <si>
    <t>Wilen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</si>
  <si>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</si>
  <si>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</si>
  <si>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</si>
  <si>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</si>
  <si>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</si>
  <si>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</si>
  <si>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</si>
  <si>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</si>
  <si>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</si>
  <si>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</si>
  <si>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</si>
  <si>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</si>
  <si>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</si>
  <si>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</si>
  <si>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</t>
  </si>
  <si>
    <t>Birwinken</t>
  </si>
  <si>
    <t>Bürglen</t>
  </si>
  <si>
    <t>Bussnang</t>
  </si>
  <si>
    <t>Märstetten</t>
  </si>
  <si>
    <t>Weinfelden</t>
  </si>
  <si>
    <t>Wigoltingen</t>
  </si>
  <si>
    <t>Bezirk Arbon</t>
  </si>
  <si>
    <t>Bezirk Diessenhofen</t>
  </si>
  <si>
    <t>Bezirk Frauenfeld</t>
  </si>
  <si>
    <t>Bezirk Kreuzlingen</t>
  </si>
  <si>
    <t>Bezirk Münchwilen</t>
  </si>
  <si>
    <t>Bezirk Steckborn</t>
  </si>
  <si>
    <t>Bezirk Weinfelden</t>
  </si>
  <si>
    <t>Thurgau</t>
  </si>
  <si>
    <t>veränderte WZ - WZ ohne Bezeichnung</t>
  </si>
  <si>
    <t>WZ ohne Bezeichnung</t>
  </si>
  <si>
    <t>unveränderte Wahlzettel</t>
  </si>
  <si>
    <t>Stimm- berechtigte</t>
  </si>
  <si>
    <t>Wahl- beteiligung in %</t>
  </si>
  <si>
    <t>Stimm- berechtigte Frauen</t>
  </si>
  <si>
    <t>Stimm- berechtigte Männer</t>
  </si>
  <si>
    <t>Grossratswahlen 2008: Wahlbeteiligung und Wahlverhalten</t>
  </si>
  <si>
    <t>Kanton Thurgau</t>
  </si>
  <si>
    <t>einge- gangene WZ</t>
  </si>
  <si>
    <t>unver-änderte WZ</t>
  </si>
  <si>
    <t>einge- gangene Wahlzettel</t>
  </si>
  <si>
    <t>Wahl- beteiligung</t>
  </si>
  <si>
    <t>unver- änderte    WZ</t>
  </si>
  <si>
    <t>Quelle: Staatskanzlei des KantonThurgau</t>
  </si>
  <si>
    <t>Quelle: Staatskanzlei des Kanton Thurgau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</si>
</sst>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#,##0.0"/>
    <numFmt numFmtId="166" formatCode="0.0%"/>
  </numFmts>
  <fonts count="9">
    <font>
      <sz val="10"/>
      <name val="Arial"/>
      <family val="0"/>
    </font>
    <font>
      <sz val="8"/>
      <name val="Arial"/>
      <family val="0"/>
    </font>
    <font>
      <sz val="5.25"/>
      <name val="Arial"/>
      <family val="2"/>
    </font>
    <font>
      <sz val="14.75"/>
      <name val="Arial"/>
      <family val="0"/>
    </font>
    <font>
      <b/>
      <sz val="16.25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8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 wrapText="1"/>
    </xf>
    <xf numFmtId="0" fontId="5" fillId="2" borderId="9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0" fontId="7" fillId="0" borderId="1" xfId="0" applyFont="1" applyBorder="1" applyAlignment="1">
      <alignment/>
    </xf>
    <xf numFmtId="3" fontId="7" fillId="0" borderId="4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166" fontId="7" fillId="0" borderId="4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166" fontId="5" fillId="0" borderId="11" xfId="0" applyNumberFormat="1" applyFont="1" applyBorder="1" applyAlignment="1">
      <alignment/>
    </xf>
    <xf numFmtId="0" fontId="5" fillId="2" borderId="2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5" fillId="2" borderId="12" xfId="0" applyFont="1" applyFill="1" applyBorder="1" applyAlignment="1">
      <alignment horizontal="right" wrapText="1"/>
    </xf>
    <xf numFmtId="0" fontId="5" fillId="0" borderId="13" xfId="0" applyFont="1" applyBorder="1" applyAlignment="1">
      <alignment/>
    </xf>
    <xf numFmtId="166" fontId="7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6" fontId="5" fillId="0" borderId="0" xfId="0" applyNumberFormat="1" applyFont="1" applyAlignment="1">
      <alignment/>
    </xf>
    <xf numFmtId="3" fontId="5" fillId="0" borderId="2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6" fontId="5" fillId="0" borderId="1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5" fillId="2" borderId="11" xfId="0" applyFont="1" applyFill="1" applyBorder="1" applyAlignment="1">
      <alignment horizontal="right" wrapText="1"/>
    </xf>
    <xf numFmtId="0" fontId="5" fillId="0" borderId="4" xfId="0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3" fontId="5" fillId="0" borderId="10" xfId="0" applyNumberFormat="1" applyFont="1" applyBorder="1" applyAlignment="1" applyProtection="1">
      <alignment horizontal="right"/>
      <protection locked="0"/>
    </xf>
    <xf numFmtId="3" fontId="5" fillId="0" borderId="2" xfId="0" applyNumberFormat="1" applyFont="1" applyBorder="1" applyAlignment="1" applyProtection="1">
      <alignment horizontal="right"/>
      <protection locked="0"/>
    </xf>
    <xf numFmtId="3" fontId="5" fillId="0" borderId="1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Grossratswahl 2008: Wahlverhalten nach Bezirken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495"/>
          <c:w val="0.676"/>
          <c:h val="0.8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Thurgau!$S$46</c:f>
              <c:strCache>
                <c:ptCount val="1"/>
                <c:pt idx="0">
                  <c:v>WZ ohne Bezeichnung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Thurgau!$R$47:$R$56</c:f>
              <c:strCache/>
            </c:strRef>
          </c:cat>
          <c:val>
            <c:numRef>
              <c:f>Thurgau!$S$47:$S$56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Thurgau!$T$46</c:f>
              <c:strCache>
                <c:ptCount val="1"/>
                <c:pt idx="0">
                  <c:v>veränderte WZ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Thurgau!$R$47:$R$56</c:f>
              <c:strCache/>
            </c:strRef>
          </c:cat>
          <c:val>
            <c:numRef>
              <c:f>Thurgau!$T$47:$T$56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Thurgau!$U$46</c:f>
              <c:strCache>
                <c:ptCount val="1"/>
                <c:pt idx="0">
                  <c:v>unveränderte Wahlzettel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Thurgau!$R$47:$R$56</c:f>
              <c:strCache/>
            </c:strRef>
          </c:cat>
          <c:val>
            <c:numRef>
              <c:f>Thurgau!$U$47:$U$56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62809027"/>
        <c:axId val="28410332"/>
      </c:barChart>
      <c:catAx>
        <c:axId val="62809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8410332"/>
        <c:crosses val="autoZero"/>
        <c:auto val="1"/>
        <c:lblOffset val="100"/>
        <c:noMultiLvlLbl val="0"/>
      </c:catAx>
      <c:valAx>
        <c:axId val="284103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62809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36175"/>
          <c:w val="0.3055"/>
          <c:h val="0.31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133350</xdr:rowOff>
    </xdr:from>
    <xdr:to>
      <xdr:col>13</xdr:col>
      <xdr:colOff>333375</xdr:colOff>
      <xdr:row>67</xdr:row>
      <xdr:rowOff>142875</xdr:rowOff>
    </xdr:to>
    <xdr:graphicFrame>
      <xdr:nvGraphicFramePr>
        <xdr:cNvPr id="1" name="Chart 3"/>
        <xdr:cNvGraphicFramePr/>
      </xdr:nvGraphicFramePr>
      <xdr:xfrm>
        <a:off x="0" y="7334250"/>
        <a:ext cx="68199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12.421875" style="1" customWidth="1"/>
    <col min="2" max="2" width="9.28125" style="6" customWidth="1"/>
    <col min="3" max="3" width="9.57421875" style="6" customWidth="1"/>
    <col min="4" max="4" width="9.7109375" style="6" customWidth="1"/>
    <col min="5" max="5" width="7.7109375" style="6" customWidth="1"/>
    <col min="6" max="6" width="6.57421875" style="6" customWidth="1"/>
    <col min="7" max="9" width="8.28125" style="6" customWidth="1"/>
    <col min="10" max="10" width="9.00390625" style="6" customWidth="1"/>
    <col min="11" max="11" width="8.140625" style="6" customWidth="1"/>
    <col min="12" max="12" width="0" style="1" hidden="1" customWidth="1"/>
    <col min="13" max="13" width="0" style="6" hidden="1" customWidth="1"/>
    <col min="14" max="15" width="11.00390625" style="1" customWidth="1"/>
    <col min="16" max="16384" width="11.421875" style="1" customWidth="1"/>
  </cols>
  <sheetData>
    <row r="1" ht="18.75">
      <c r="A1" s="4" t="s">
        <v>102</v>
      </c>
    </row>
    <row r="3" ht="12.75">
      <c r="A3" s="5" t="s">
        <v>103</v>
      </c>
    </row>
    <row r="5" spans="1:14" s="6" customFormat="1" ht="51">
      <c r="A5" s="19"/>
      <c r="B5" s="20" t="s">
        <v>98</v>
      </c>
      <c r="C5" s="20" t="s">
        <v>101</v>
      </c>
      <c r="D5" s="20" t="s">
        <v>100</v>
      </c>
      <c r="E5" s="21" t="s">
        <v>104</v>
      </c>
      <c r="F5" s="20" t="s">
        <v>1</v>
      </c>
      <c r="G5" s="20" t="s">
        <v>2</v>
      </c>
      <c r="H5" s="20" t="s">
        <v>3</v>
      </c>
      <c r="I5" s="21" t="s">
        <v>105</v>
      </c>
      <c r="J5" s="20" t="s">
        <v>4</v>
      </c>
      <c r="K5" s="22" t="s">
        <v>5</v>
      </c>
      <c r="L5" s="20" t="s">
        <v>95</v>
      </c>
      <c r="M5" s="20" t="s">
        <v>26</v>
      </c>
      <c r="N5" s="20" t="s">
        <v>99</v>
      </c>
    </row>
    <row r="6" spans="1:14" ht="12.75">
      <c r="A6" s="10"/>
      <c r="B6" s="8"/>
      <c r="C6" s="8"/>
      <c r="D6" s="8"/>
      <c r="E6" s="15"/>
      <c r="F6" s="8"/>
      <c r="G6" s="8"/>
      <c r="H6" s="8"/>
      <c r="I6" s="15"/>
      <c r="J6" s="8"/>
      <c r="K6" s="8"/>
      <c r="L6" s="9"/>
      <c r="M6" s="8"/>
      <c r="N6" s="14"/>
    </row>
    <row r="7" spans="1:14" ht="12.75">
      <c r="A7" s="23" t="s">
        <v>94</v>
      </c>
      <c r="B7" s="24">
        <f aca="true" t="shared" si="0" ref="B7:M7">SUM(B8:B15)</f>
        <v>151589</v>
      </c>
      <c r="C7" s="25">
        <f t="shared" si="0"/>
        <v>73227</v>
      </c>
      <c r="D7" s="25">
        <f t="shared" si="0"/>
        <v>78362</v>
      </c>
      <c r="E7" s="24">
        <f t="shared" si="0"/>
        <v>51327</v>
      </c>
      <c r="F7" s="25">
        <f t="shared" si="0"/>
        <v>101</v>
      </c>
      <c r="G7" s="25">
        <f t="shared" si="0"/>
        <v>976</v>
      </c>
      <c r="H7" s="25">
        <f t="shared" si="0"/>
        <v>50250</v>
      </c>
      <c r="I7" s="24">
        <f t="shared" si="0"/>
        <v>18251</v>
      </c>
      <c r="J7" s="25">
        <f t="shared" si="0"/>
        <v>31999</v>
      </c>
      <c r="K7" s="27">
        <f t="shared" si="0"/>
        <v>3566</v>
      </c>
      <c r="L7" s="28">
        <f t="shared" si="0"/>
        <v>28433</v>
      </c>
      <c r="M7" s="25">
        <f t="shared" si="0"/>
        <v>0</v>
      </c>
      <c r="N7" s="32">
        <f>+E7/B7</f>
        <v>0.33859316968909353</v>
      </c>
    </row>
    <row r="8" spans="1:14" ht="12.75">
      <c r="A8" s="10" t="s">
        <v>0</v>
      </c>
      <c r="B8" s="7">
        <v>24104</v>
      </c>
      <c r="C8" s="7">
        <v>11530</v>
      </c>
      <c r="D8" s="7">
        <v>12574</v>
      </c>
      <c r="E8" s="13">
        <v>7676</v>
      </c>
      <c r="F8" s="7">
        <v>15</v>
      </c>
      <c r="G8" s="7">
        <v>170</v>
      </c>
      <c r="H8" s="7">
        <v>7491</v>
      </c>
      <c r="I8" s="13">
        <v>2866</v>
      </c>
      <c r="J8" s="7">
        <v>4625</v>
      </c>
      <c r="K8" s="7">
        <v>550</v>
      </c>
      <c r="L8" s="2">
        <f>J8-K8</f>
        <v>4075</v>
      </c>
      <c r="M8" s="7"/>
      <c r="N8" s="33">
        <f aca="true" t="shared" si="1" ref="N8:N15">+E8/B8</f>
        <v>0.3184533687354796</v>
      </c>
    </row>
    <row r="9" spans="1:14" ht="12.75">
      <c r="A9" s="10" t="s">
        <v>17</v>
      </c>
      <c r="B9" s="7">
        <v>19467</v>
      </c>
      <c r="C9" s="7">
        <v>9367</v>
      </c>
      <c r="D9" s="7">
        <v>10100</v>
      </c>
      <c r="E9" s="13">
        <v>6232</v>
      </c>
      <c r="F9" s="7">
        <v>11</v>
      </c>
      <c r="G9" s="7">
        <v>111</v>
      </c>
      <c r="H9" s="7">
        <v>6110</v>
      </c>
      <c r="I9" s="13">
        <v>2083</v>
      </c>
      <c r="J9" s="7">
        <v>4027</v>
      </c>
      <c r="K9" s="7">
        <v>503</v>
      </c>
      <c r="L9" s="2">
        <f aca="true" t="shared" si="2" ref="L9:L15">J9-K9</f>
        <v>3524</v>
      </c>
      <c r="M9" s="7"/>
      <c r="N9" s="33">
        <f t="shared" si="1"/>
        <v>0.32013150459752404</v>
      </c>
    </row>
    <row r="10" spans="1:14" ht="12.75">
      <c r="A10" s="10" t="s">
        <v>27</v>
      </c>
      <c r="B10" s="7">
        <v>4130</v>
      </c>
      <c r="C10" s="7">
        <v>1987</v>
      </c>
      <c r="D10" s="7">
        <v>2143</v>
      </c>
      <c r="E10" s="13">
        <v>1609</v>
      </c>
      <c r="F10" s="7">
        <v>3</v>
      </c>
      <c r="G10" s="7">
        <v>12</v>
      </c>
      <c r="H10" s="7">
        <v>1594</v>
      </c>
      <c r="I10" s="13">
        <v>625</v>
      </c>
      <c r="J10" s="7">
        <v>969</v>
      </c>
      <c r="K10" s="7">
        <v>130</v>
      </c>
      <c r="L10" s="2">
        <f t="shared" si="2"/>
        <v>839</v>
      </c>
      <c r="M10" s="7"/>
      <c r="N10" s="33">
        <f t="shared" si="1"/>
        <v>0.3895883777239709</v>
      </c>
    </row>
    <row r="11" spans="1:14" ht="12.75">
      <c r="A11" s="10" t="s">
        <v>31</v>
      </c>
      <c r="B11" s="7">
        <v>29836</v>
      </c>
      <c r="C11" s="7">
        <v>14246</v>
      </c>
      <c r="D11" s="7">
        <v>15590</v>
      </c>
      <c r="E11" s="13">
        <v>9887</v>
      </c>
      <c r="F11" s="7">
        <v>16</v>
      </c>
      <c r="G11" s="7">
        <v>227</v>
      </c>
      <c r="H11" s="7">
        <v>9644</v>
      </c>
      <c r="I11" s="13">
        <v>3952</v>
      </c>
      <c r="J11" s="7">
        <v>5692</v>
      </c>
      <c r="K11" s="7">
        <v>488</v>
      </c>
      <c r="L11" s="2">
        <f t="shared" si="2"/>
        <v>5204</v>
      </c>
      <c r="M11" s="7"/>
      <c r="N11" s="33">
        <f t="shared" si="1"/>
        <v>0.3313782008312106</v>
      </c>
    </row>
    <row r="12" spans="1:14" ht="12.75">
      <c r="A12" s="10" t="s">
        <v>46</v>
      </c>
      <c r="B12" s="7">
        <v>20827</v>
      </c>
      <c r="C12" s="7">
        <v>9999</v>
      </c>
      <c r="D12" s="7">
        <v>10828</v>
      </c>
      <c r="E12" s="13">
        <v>6795</v>
      </c>
      <c r="F12" s="7">
        <v>8</v>
      </c>
      <c r="G12" s="7">
        <v>91</v>
      </c>
      <c r="H12" s="7">
        <v>6696</v>
      </c>
      <c r="I12" s="13">
        <v>2529</v>
      </c>
      <c r="J12" s="7">
        <v>4167</v>
      </c>
      <c r="K12" s="7">
        <v>493</v>
      </c>
      <c r="L12" s="2">
        <f t="shared" si="2"/>
        <v>3674</v>
      </c>
      <c r="M12" s="7"/>
      <c r="N12" s="33">
        <f t="shared" si="1"/>
        <v>0.3262591827915686</v>
      </c>
    </row>
    <row r="13" spans="1:14" ht="12.75">
      <c r="A13" s="10" t="s">
        <v>59</v>
      </c>
      <c r="B13" s="7">
        <v>24345</v>
      </c>
      <c r="C13" s="7">
        <v>12018</v>
      </c>
      <c r="D13" s="7">
        <v>12327</v>
      </c>
      <c r="E13" s="13">
        <v>8184</v>
      </c>
      <c r="F13" s="7">
        <v>8</v>
      </c>
      <c r="G13" s="7">
        <v>162</v>
      </c>
      <c r="H13" s="7">
        <v>8014</v>
      </c>
      <c r="I13" s="13">
        <v>2784</v>
      </c>
      <c r="J13" s="7">
        <v>5230</v>
      </c>
      <c r="K13" s="7">
        <v>490</v>
      </c>
      <c r="L13" s="2">
        <f t="shared" si="2"/>
        <v>4740</v>
      </c>
      <c r="M13" s="7"/>
      <c r="N13" s="33">
        <f t="shared" si="1"/>
        <v>0.3361675908810844</v>
      </c>
    </row>
    <row r="14" spans="1:14" ht="12.75">
      <c r="A14" s="10" t="s">
        <v>77</v>
      </c>
      <c r="B14" s="7">
        <v>12021</v>
      </c>
      <c r="C14" s="7">
        <v>5854</v>
      </c>
      <c r="D14" s="7">
        <v>6167</v>
      </c>
      <c r="E14" s="13">
        <v>4548</v>
      </c>
      <c r="F14" s="7">
        <v>31</v>
      </c>
      <c r="G14" s="7">
        <v>82</v>
      </c>
      <c r="H14" s="7">
        <v>4435</v>
      </c>
      <c r="I14" s="13">
        <v>1359</v>
      </c>
      <c r="J14" s="7">
        <v>3076</v>
      </c>
      <c r="K14" s="7">
        <v>389</v>
      </c>
      <c r="L14" s="2">
        <f t="shared" si="2"/>
        <v>2687</v>
      </c>
      <c r="M14" s="7"/>
      <c r="N14" s="33">
        <f t="shared" si="1"/>
        <v>0.3783379086598453</v>
      </c>
    </row>
    <row r="15" spans="1:14" ht="12.75">
      <c r="A15" s="11" t="s">
        <v>85</v>
      </c>
      <c r="B15" s="29">
        <v>16859</v>
      </c>
      <c r="C15" s="29">
        <v>8226</v>
      </c>
      <c r="D15" s="29">
        <v>8633</v>
      </c>
      <c r="E15" s="30">
        <v>6396</v>
      </c>
      <c r="F15" s="29">
        <v>9</v>
      </c>
      <c r="G15" s="29">
        <v>121</v>
      </c>
      <c r="H15" s="29">
        <v>6266</v>
      </c>
      <c r="I15" s="30">
        <v>2053</v>
      </c>
      <c r="J15" s="29">
        <v>4213</v>
      </c>
      <c r="K15" s="29">
        <v>523</v>
      </c>
      <c r="L15" s="31">
        <f t="shared" si="2"/>
        <v>3690</v>
      </c>
      <c r="M15" s="29"/>
      <c r="N15" s="34">
        <f t="shared" si="1"/>
        <v>0.37938193249896196</v>
      </c>
    </row>
    <row r="17" ht="12.75">
      <c r="A17" s="16" t="s">
        <v>110</v>
      </c>
    </row>
    <row r="46" spans="19:21" ht="12.75">
      <c r="S46" s="1" t="s">
        <v>96</v>
      </c>
      <c r="T46" s="1" t="s">
        <v>4</v>
      </c>
      <c r="U46" s="1" t="s">
        <v>97</v>
      </c>
    </row>
    <row r="47" spans="18:21" ht="12.75">
      <c r="R47" s="1" t="s">
        <v>94</v>
      </c>
      <c r="S47" s="3">
        <f>K7</f>
        <v>3566</v>
      </c>
      <c r="T47" s="3">
        <f>J7</f>
        <v>31999</v>
      </c>
      <c r="U47" s="3">
        <f>I7</f>
        <v>18251</v>
      </c>
    </row>
    <row r="49" spans="18:21" ht="12.75">
      <c r="R49" s="1" t="s">
        <v>85</v>
      </c>
      <c r="S49" s="3">
        <f>K15</f>
        <v>523</v>
      </c>
      <c r="T49" s="3">
        <f>J15</f>
        <v>4213</v>
      </c>
      <c r="U49" s="3">
        <f>I15</f>
        <v>2053</v>
      </c>
    </row>
    <row r="50" spans="18:21" ht="12.75">
      <c r="R50" s="1" t="s">
        <v>77</v>
      </c>
      <c r="S50" s="3">
        <f>K14</f>
        <v>389</v>
      </c>
      <c r="T50" s="3">
        <f>J14</f>
        <v>3076</v>
      </c>
      <c r="U50" s="3">
        <f>I14</f>
        <v>1359</v>
      </c>
    </row>
    <row r="51" spans="18:21" ht="12.75">
      <c r="R51" s="1" t="s">
        <v>59</v>
      </c>
      <c r="S51" s="3">
        <f>K13</f>
        <v>490</v>
      </c>
      <c r="T51" s="3">
        <f>J13</f>
        <v>5230</v>
      </c>
      <c r="U51" s="3">
        <f>I13</f>
        <v>2784</v>
      </c>
    </row>
    <row r="52" spans="18:21" ht="12.75">
      <c r="R52" s="1" t="s">
        <v>46</v>
      </c>
      <c r="S52" s="3">
        <f>K12</f>
        <v>493</v>
      </c>
      <c r="T52" s="3">
        <f>J12</f>
        <v>4167</v>
      </c>
      <c r="U52" s="3">
        <f>I12</f>
        <v>2529</v>
      </c>
    </row>
    <row r="53" spans="18:21" ht="12.75">
      <c r="R53" s="1" t="s">
        <v>31</v>
      </c>
      <c r="S53" s="3">
        <f>K11</f>
        <v>488</v>
      </c>
      <c r="T53" s="3">
        <f>J11</f>
        <v>5692</v>
      </c>
      <c r="U53" s="3">
        <f>I11</f>
        <v>3952</v>
      </c>
    </row>
    <row r="54" spans="18:21" ht="12.75">
      <c r="R54" s="1" t="s">
        <v>27</v>
      </c>
      <c r="S54" s="3">
        <f>K10</f>
        <v>130</v>
      </c>
      <c r="T54" s="3">
        <f>J10</f>
        <v>969</v>
      </c>
      <c r="U54" s="3">
        <f>I10</f>
        <v>625</v>
      </c>
    </row>
    <row r="55" spans="18:21" ht="12.75">
      <c r="R55" s="1" t="s">
        <v>17</v>
      </c>
      <c r="S55" s="3">
        <f>K9</f>
        <v>503</v>
      </c>
      <c r="T55" s="3">
        <f>J9</f>
        <v>4027</v>
      </c>
      <c r="U55" s="3">
        <f>I9</f>
        <v>2083</v>
      </c>
    </row>
    <row r="56" spans="18:21" ht="12.75">
      <c r="R56" s="1" t="s">
        <v>0</v>
      </c>
      <c r="S56" s="3">
        <f>K8</f>
        <v>550</v>
      </c>
      <c r="T56" s="3">
        <f>J8</f>
        <v>4625</v>
      </c>
      <c r="U56" s="3">
        <f>I8</f>
        <v>2866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B7" sqref="B7:L18"/>
    </sheetView>
  </sheetViews>
  <sheetFormatPr defaultColWidth="11.421875" defaultRowHeight="12.75"/>
  <cols>
    <col min="1" max="1" width="13.28125" style="1" customWidth="1"/>
    <col min="2" max="2" width="11.7109375" style="1" customWidth="1"/>
    <col min="3" max="3" width="11.140625" style="1" customWidth="1"/>
    <col min="4" max="4" width="10.00390625" style="1" customWidth="1"/>
    <col min="5" max="5" width="11.140625" style="1" customWidth="1"/>
    <col min="6" max="6" width="6.00390625" style="1" customWidth="1"/>
    <col min="7" max="7" width="9.140625" style="1" customWidth="1"/>
    <col min="8" max="8" width="7.00390625" style="1" customWidth="1"/>
    <col min="9" max="9" width="8.8515625" style="1" customWidth="1"/>
    <col min="10" max="10" width="11.421875" style="1" customWidth="1"/>
    <col min="11" max="11" width="9.00390625" style="1" customWidth="1"/>
    <col min="12" max="12" width="10.28125" style="1" customWidth="1"/>
    <col min="13" max="13" width="9.7109375" style="1" customWidth="1"/>
    <col min="14" max="16384" width="11.421875" style="1" customWidth="1"/>
  </cols>
  <sheetData>
    <row r="1" ht="18.75">
      <c r="A1" s="4" t="s">
        <v>102</v>
      </c>
    </row>
    <row r="3" ht="12.75">
      <c r="A3" s="5" t="s">
        <v>87</v>
      </c>
    </row>
    <row r="5" spans="1:13" ht="38.25">
      <c r="A5" s="35"/>
      <c r="B5" s="36" t="s">
        <v>98</v>
      </c>
      <c r="C5" s="36" t="s">
        <v>101</v>
      </c>
      <c r="D5" s="37" t="s">
        <v>100</v>
      </c>
      <c r="E5" s="36" t="s">
        <v>106</v>
      </c>
      <c r="F5" s="36" t="s">
        <v>1</v>
      </c>
      <c r="G5" s="36" t="s">
        <v>2</v>
      </c>
      <c r="H5" s="37" t="s">
        <v>3</v>
      </c>
      <c r="I5" s="36" t="s">
        <v>108</v>
      </c>
      <c r="J5" s="36" t="s">
        <v>4</v>
      </c>
      <c r="K5" s="37" t="s">
        <v>5</v>
      </c>
      <c r="L5" s="38" t="s">
        <v>26</v>
      </c>
      <c r="M5" s="36" t="s">
        <v>107</v>
      </c>
    </row>
    <row r="6" spans="1:12" ht="12.75">
      <c r="A6" s="10"/>
      <c r="D6" s="10"/>
      <c r="E6" s="9"/>
      <c r="F6" s="9"/>
      <c r="G6" s="9"/>
      <c r="H6" s="10"/>
      <c r="I6" s="9"/>
      <c r="J6" s="9"/>
      <c r="K6" s="10"/>
      <c r="L6" s="39"/>
    </row>
    <row r="7" spans="1:13" ht="12.75">
      <c r="A7" s="23" t="s">
        <v>87</v>
      </c>
      <c r="B7" s="56">
        <f aca="true" t="shared" si="0" ref="B7:L7">SUM(B8:B18)</f>
        <v>24104</v>
      </c>
      <c r="C7" s="56">
        <f t="shared" si="0"/>
        <v>11530</v>
      </c>
      <c r="D7" s="26">
        <f t="shared" si="0"/>
        <v>12574</v>
      </c>
      <c r="E7" s="28">
        <f t="shared" si="0"/>
        <v>7676</v>
      </c>
      <c r="F7" s="28">
        <f t="shared" si="0"/>
        <v>15</v>
      </c>
      <c r="G7" s="28">
        <f t="shared" si="0"/>
        <v>170</v>
      </c>
      <c r="H7" s="26">
        <f t="shared" si="0"/>
        <v>7491</v>
      </c>
      <c r="I7" s="28">
        <f t="shared" si="0"/>
        <v>2866</v>
      </c>
      <c r="J7" s="28">
        <f t="shared" si="0"/>
        <v>4625</v>
      </c>
      <c r="K7" s="26">
        <f t="shared" si="0"/>
        <v>550</v>
      </c>
      <c r="L7" s="57">
        <f t="shared" si="0"/>
        <v>2227</v>
      </c>
      <c r="M7" s="40">
        <f>+E7/B7</f>
        <v>0.3184533687354796</v>
      </c>
    </row>
    <row r="8" spans="1:13" ht="12.75">
      <c r="A8" s="10" t="s">
        <v>0</v>
      </c>
      <c r="B8" s="41">
        <v>7873</v>
      </c>
      <c r="C8" s="41">
        <v>3668</v>
      </c>
      <c r="D8" s="42">
        <v>4205</v>
      </c>
      <c r="E8" s="7">
        <v>2192</v>
      </c>
      <c r="F8" s="7">
        <v>1</v>
      </c>
      <c r="G8" s="7">
        <v>50</v>
      </c>
      <c r="H8" s="42">
        <v>2141</v>
      </c>
      <c r="I8" s="7">
        <v>842</v>
      </c>
      <c r="J8" s="7">
        <v>1299</v>
      </c>
      <c r="K8" s="42">
        <v>177</v>
      </c>
      <c r="L8" s="58">
        <v>739</v>
      </c>
      <c r="M8" s="44">
        <f aca="true" t="shared" si="1" ref="M8:M18">+E8/B8</f>
        <v>0.2784199161691858</v>
      </c>
    </row>
    <row r="9" spans="1:13" ht="12.75">
      <c r="A9" s="10" t="s">
        <v>6</v>
      </c>
      <c r="B9" s="41">
        <v>362</v>
      </c>
      <c r="C9" s="41">
        <v>178</v>
      </c>
      <c r="D9" s="42">
        <v>184</v>
      </c>
      <c r="E9" s="7">
        <v>163</v>
      </c>
      <c r="F9" s="7">
        <v>0</v>
      </c>
      <c r="G9" s="7">
        <v>2</v>
      </c>
      <c r="H9" s="42">
        <v>161</v>
      </c>
      <c r="I9" s="7">
        <v>56</v>
      </c>
      <c r="J9" s="7">
        <v>105</v>
      </c>
      <c r="K9" s="42">
        <v>5</v>
      </c>
      <c r="L9" s="58">
        <v>47</v>
      </c>
      <c r="M9" s="44">
        <f t="shared" si="1"/>
        <v>0.45027624309392267</v>
      </c>
    </row>
    <row r="10" spans="1:13" ht="12.75">
      <c r="A10" s="10" t="s">
        <v>7</v>
      </c>
      <c r="B10" s="41">
        <v>2931</v>
      </c>
      <c r="C10" s="41">
        <v>1469</v>
      </c>
      <c r="D10" s="42">
        <v>1462</v>
      </c>
      <c r="E10" s="7">
        <v>1071</v>
      </c>
      <c r="F10" s="7">
        <v>5</v>
      </c>
      <c r="G10" s="7">
        <v>12</v>
      </c>
      <c r="H10" s="42">
        <v>1054</v>
      </c>
      <c r="I10" s="7">
        <v>368</v>
      </c>
      <c r="J10" s="7">
        <v>686</v>
      </c>
      <c r="K10" s="42">
        <v>82</v>
      </c>
      <c r="L10" s="58">
        <v>258</v>
      </c>
      <c r="M10" s="44">
        <f t="shared" si="1"/>
        <v>0.3654042988741044</v>
      </c>
    </row>
    <row r="11" spans="1:13" ht="12.75">
      <c r="A11" s="10" t="s">
        <v>8</v>
      </c>
      <c r="B11" s="41">
        <v>815</v>
      </c>
      <c r="C11" s="41">
        <v>405</v>
      </c>
      <c r="D11" s="42">
        <v>410</v>
      </c>
      <c r="E11" s="7">
        <v>241</v>
      </c>
      <c r="F11" s="7">
        <v>0</v>
      </c>
      <c r="G11" s="7">
        <v>10</v>
      </c>
      <c r="H11" s="42">
        <v>231</v>
      </c>
      <c r="I11" s="7">
        <v>100</v>
      </c>
      <c r="J11" s="7">
        <v>131</v>
      </c>
      <c r="K11" s="42">
        <v>8</v>
      </c>
      <c r="L11" s="58">
        <v>19</v>
      </c>
      <c r="M11" s="44">
        <f t="shared" si="1"/>
        <v>0.29570552147239265</v>
      </c>
    </row>
    <row r="12" spans="1:13" ht="12.75">
      <c r="A12" s="10" t="s">
        <v>9</v>
      </c>
      <c r="B12" s="41">
        <v>1654</v>
      </c>
      <c r="C12" s="41">
        <v>791</v>
      </c>
      <c r="D12" s="42">
        <v>863</v>
      </c>
      <c r="E12" s="7">
        <v>485</v>
      </c>
      <c r="F12" s="7">
        <v>0</v>
      </c>
      <c r="G12" s="7">
        <v>5</v>
      </c>
      <c r="H12" s="42">
        <v>480</v>
      </c>
      <c r="I12" s="7">
        <v>178</v>
      </c>
      <c r="J12" s="7">
        <v>302</v>
      </c>
      <c r="K12" s="42">
        <v>20</v>
      </c>
      <c r="L12" s="58">
        <v>52</v>
      </c>
      <c r="M12" s="44">
        <f t="shared" si="1"/>
        <v>0.2932285368802902</v>
      </c>
    </row>
    <row r="13" spans="1:13" ht="12.75">
      <c r="A13" s="10" t="s">
        <v>10</v>
      </c>
      <c r="B13" s="41">
        <v>632</v>
      </c>
      <c r="C13" s="41">
        <v>319</v>
      </c>
      <c r="D13" s="42">
        <v>313</v>
      </c>
      <c r="E13" s="7">
        <v>263</v>
      </c>
      <c r="F13" s="7">
        <v>0</v>
      </c>
      <c r="G13" s="7">
        <v>3</v>
      </c>
      <c r="H13" s="42">
        <v>260</v>
      </c>
      <c r="I13" s="7">
        <v>102</v>
      </c>
      <c r="J13" s="7">
        <v>158</v>
      </c>
      <c r="K13" s="42">
        <v>8</v>
      </c>
      <c r="L13" s="58">
        <v>47</v>
      </c>
      <c r="M13" s="44">
        <f t="shared" si="1"/>
        <v>0.4161392405063291</v>
      </c>
    </row>
    <row r="14" spans="1:13" ht="12.75">
      <c r="A14" s="10" t="s">
        <v>11</v>
      </c>
      <c r="B14" s="41">
        <v>1919</v>
      </c>
      <c r="C14" s="41">
        <v>943</v>
      </c>
      <c r="D14" s="42">
        <v>976</v>
      </c>
      <c r="E14" s="7">
        <v>614</v>
      </c>
      <c r="F14" s="7">
        <v>1</v>
      </c>
      <c r="G14" s="7">
        <v>8</v>
      </c>
      <c r="H14" s="42">
        <v>605</v>
      </c>
      <c r="I14" s="7">
        <v>219</v>
      </c>
      <c r="J14" s="7">
        <v>386</v>
      </c>
      <c r="K14" s="42">
        <v>43</v>
      </c>
      <c r="L14" s="58">
        <v>236</v>
      </c>
      <c r="M14" s="44">
        <f t="shared" si="1"/>
        <v>0.31995831162063576</v>
      </c>
    </row>
    <row r="15" spans="1:13" ht="12.75">
      <c r="A15" s="10" t="s">
        <v>12</v>
      </c>
      <c r="B15" s="41">
        <v>5658</v>
      </c>
      <c r="C15" s="41">
        <v>2614</v>
      </c>
      <c r="D15" s="42">
        <v>3044</v>
      </c>
      <c r="E15" s="7">
        <v>1890</v>
      </c>
      <c r="F15" s="7">
        <v>4</v>
      </c>
      <c r="G15" s="7">
        <v>61</v>
      </c>
      <c r="H15" s="42">
        <v>1825</v>
      </c>
      <c r="I15" s="7">
        <v>707</v>
      </c>
      <c r="J15" s="7">
        <v>1118</v>
      </c>
      <c r="K15" s="42">
        <v>165</v>
      </c>
      <c r="L15" s="58">
        <v>686</v>
      </c>
      <c r="M15" s="44">
        <f t="shared" si="1"/>
        <v>0.3340402969247084</v>
      </c>
    </row>
    <row r="16" spans="1:13" ht="12.75">
      <c r="A16" s="10" t="s">
        <v>13</v>
      </c>
      <c r="B16" s="41">
        <v>806</v>
      </c>
      <c r="C16" s="41">
        <v>393</v>
      </c>
      <c r="D16" s="42">
        <v>413</v>
      </c>
      <c r="E16" s="7">
        <v>219</v>
      </c>
      <c r="F16" s="7">
        <v>2</v>
      </c>
      <c r="G16" s="7">
        <v>8</v>
      </c>
      <c r="H16" s="42">
        <v>209</v>
      </c>
      <c r="I16" s="7">
        <v>70</v>
      </c>
      <c r="J16" s="7">
        <v>139</v>
      </c>
      <c r="K16" s="42">
        <v>10</v>
      </c>
      <c r="L16" s="58">
        <v>33</v>
      </c>
      <c r="M16" s="44">
        <f t="shared" si="1"/>
        <v>0.271712158808933</v>
      </c>
    </row>
    <row r="17" spans="1:13" ht="12.75">
      <c r="A17" s="10" t="s">
        <v>14</v>
      </c>
      <c r="B17" s="41">
        <v>368</v>
      </c>
      <c r="C17" s="41">
        <v>186</v>
      </c>
      <c r="D17" s="42">
        <v>182</v>
      </c>
      <c r="E17" s="7">
        <v>163</v>
      </c>
      <c r="F17" s="7">
        <v>1</v>
      </c>
      <c r="G17" s="7">
        <v>6</v>
      </c>
      <c r="H17" s="42">
        <v>156</v>
      </c>
      <c r="I17" s="7">
        <v>64</v>
      </c>
      <c r="J17" s="7">
        <v>92</v>
      </c>
      <c r="K17" s="42">
        <v>14</v>
      </c>
      <c r="L17" s="58">
        <v>70</v>
      </c>
      <c r="M17" s="44">
        <f t="shared" si="1"/>
        <v>0.4429347826086957</v>
      </c>
    </row>
    <row r="18" spans="1:13" ht="12.75">
      <c r="A18" s="11" t="s">
        <v>15</v>
      </c>
      <c r="B18" s="29">
        <v>1086</v>
      </c>
      <c r="C18" s="29">
        <v>564</v>
      </c>
      <c r="D18" s="45">
        <v>522</v>
      </c>
      <c r="E18" s="29">
        <v>375</v>
      </c>
      <c r="F18" s="29">
        <v>1</v>
      </c>
      <c r="G18" s="29">
        <v>5</v>
      </c>
      <c r="H18" s="45">
        <v>369</v>
      </c>
      <c r="I18" s="29">
        <v>160</v>
      </c>
      <c r="J18" s="29">
        <v>209</v>
      </c>
      <c r="K18" s="45">
        <v>18</v>
      </c>
      <c r="L18" s="65">
        <v>40</v>
      </c>
      <c r="M18" s="48">
        <f t="shared" si="1"/>
        <v>0.3453038674033149</v>
      </c>
    </row>
    <row r="19" ht="12.75">
      <c r="M19" s="49"/>
    </row>
    <row r="20" ht="12.75">
      <c r="A20" s="16" t="s">
        <v>109</v>
      </c>
    </row>
    <row r="30" spans="3:4" ht="12.75">
      <c r="C30" s="49"/>
      <c r="D30" s="49"/>
    </row>
    <row r="31" spans="3:4" ht="12.75">
      <c r="C31" s="49"/>
      <c r="D31" s="49"/>
    </row>
    <row r="32" spans="3:4" ht="12.75">
      <c r="C32" s="49"/>
      <c r="D32" s="49"/>
    </row>
    <row r="33" spans="3:4" ht="12.75">
      <c r="C33" s="49"/>
      <c r="D33" s="49"/>
    </row>
    <row r="34" spans="3:4" ht="12.75">
      <c r="C34" s="49"/>
      <c r="D34" s="49"/>
    </row>
    <row r="35" spans="3:4" ht="12.75">
      <c r="C35" s="49"/>
      <c r="D35" s="49"/>
    </row>
    <row r="36" spans="3:4" ht="12.75">
      <c r="C36" s="49"/>
      <c r="D36" s="49"/>
    </row>
    <row r="37" spans="3:4" ht="12.75">
      <c r="C37" s="49"/>
      <c r="D37" s="49"/>
    </row>
    <row r="38" spans="3:4" ht="12.75">
      <c r="C38" s="49"/>
      <c r="D38" s="49"/>
    </row>
    <row r="39" spans="3:4" ht="12.75">
      <c r="C39" s="49"/>
      <c r="D39" s="49"/>
    </row>
    <row r="40" spans="3:4" ht="12.75">
      <c r="C40" s="49"/>
      <c r="D40" s="49"/>
    </row>
    <row r="41" spans="3:4" ht="12.75">
      <c r="C41" s="49"/>
      <c r="D41" s="49"/>
    </row>
    <row r="42" spans="3:4" ht="12.75"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  <row r="46" spans="2:4" ht="12.75">
      <c r="B46" s="49"/>
      <c r="C46" s="49"/>
      <c r="D46" s="4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7" sqref="A17"/>
    </sheetView>
  </sheetViews>
  <sheetFormatPr defaultColWidth="11.421875" defaultRowHeight="12.75"/>
  <cols>
    <col min="1" max="1" width="18.8515625" style="1" customWidth="1"/>
    <col min="2" max="2" width="10.8515625" style="1" customWidth="1"/>
    <col min="3" max="3" width="11.421875" style="1" customWidth="1"/>
    <col min="4" max="4" width="11.00390625" style="1" customWidth="1"/>
    <col min="5" max="5" width="8.57421875" style="1" customWidth="1"/>
    <col min="6" max="6" width="6.57421875" style="1" customWidth="1"/>
    <col min="7" max="7" width="9.57421875" style="1" customWidth="1"/>
    <col min="8" max="8" width="7.140625" style="1" customWidth="1"/>
    <col min="9" max="9" width="8.421875" style="1" customWidth="1"/>
    <col min="10" max="10" width="10.00390625" style="1" customWidth="1"/>
    <col min="11" max="11" width="8.57421875" style="1" customWidth="1"/>
    <col min="12" max="12" width="10.421875" style="1" customWidth="1"/>
    <col min="13" max="13" width="9.8515625" style="1" customWidth="1"/>
    <col min="14" max="16384" width="11.421875" style="1" customWidth="1"/>
  </cols>
  <sheetData>
    <row r="1" ht="18.75">
      <c r="A1" s="4" t="s">
        <v>102</v>
      </c>
    </row>
    <row r="3" ht="12.75">
      <c r="A3" s="5" t="s">
        <v>24</v>
      </c>
    </row>
    <row r="5" spans="1:13" ht="38.25">
      <c r="A5" s="35"/>
      <c r="B5" s="36" t="s">
        <v>98</v>
      </c>
      <c r="C5" s="36" t="s">
        <v>101</v>
      </c>
      <c r="D5" s="37" t="s">
        <v>100</v>
      </c>
      <c r="E5" s="36" t="s">
        <v>104</v>
      </c>
      <c r="F5" s="36" t="s">
        <v>1</v>
      </c>
      <c r="G5" s="36" t="s">
        <v>2</v>
      </c>
      <c r="H5" s="37" t="s">
        <v>3</v>
      </c>
      <c r="I5" s="36" t="s">
        <v>108</v>
      </c>
      <c r="J5" s="36" t="s">
        <v>4</v>
      </c>
      <c r="K5" s="37" t="s">
        <v>5</v>
      </c>
      <c r="L5" s="37" t="s">
        <v>26</v>
      </c>
      <c r="M5" s="36" t="s">
        <v>107</v>
      </c>
    </row>
    <row r="6" spans="1:12" ht="12.75">
      <c r="A6" s="10"/>
      <c r="D6" s="10"/>
      <c r="H6" s="10"/>
      <c r="L6" s="10"/>
    </row>
    <row r="7" spans="1:13" s="5" customFormat="1" ht="12.75">
      <c r="A7" s="23" t="s">
        <v>24</v>
      </c>
      <c r="B7" s="60">
        <f aca="true" t="shared" si="0" ref="B7:L7">SUM(B8:B15)</f>
        <v>19467</v>
      </c>
      <c r="C7" s="60">
        <f t="shared" si="0"/>
        <v>9367</v>
      </c>
      <c r="D7" s="27">
        <f t="shared" si="0"/>
        <v>10100</v>
      </c>
      <c r="E7" s="60">
        <f t="shared" si="0"/>
        <v>6232</v>
      </c>
      <c r="F7" s="60">
        <f t="shared" si="0"/>
        <v>11</v>
      </c>
      <c r="G7" s="60">
        <f t="shared" si="0"/>
        <v>111</v>
      </c>
      <c r="H7" s="27">
        <f t="shared" si="0"/>
        <v>6110</v>
      </c>
      <c r="I7" s="60">
        <f t="shared" si="0"/>
        <v>2083</v>
      </c>
      <c r="J7" s="60">
        <f t="shared" si="0"/>
        <v>4027</v>
      </c>
      <c r="K7" s="60">
        <f t="shared" si="0"/>
        <v>503</v>
      </c>
      <c r="L7" s="27">
        <f t="shared" si="0"/>
        <v>1421</v>
      </c>
      <c r="M7" s="40">
        <f>+E7/B7</f>
        <v>0.32013150459752404</v>
      </c>
    </row>
    <row r="8" spans="1:13" ht="12.75">
      <c r="A8" s="10" t="s">
        <v>16</v>
      </c>
      <c r="B8" s="61">
        <v>6886</v>
      </c>
      <c r="C8" s="61">
        <v>3246</v>
      </c>
      <c r="D8" s="62">
        <v>3640</v>
      </c>
      <c r="E8" s="61">
        <v>1992</v>
      </c>
      <c r="F8" s="61">
        <v>4</v>
      </c>
      <c r="G8" s="61">
        <v>47</v>
      </c>
      <c r="H8" s="62">
        <v>1941</v>
      </c>
      <c r="I8" s="61">
        <v>664</v>
      </c>
      <c r="J8" s="61">
        <v>1277</v>
      </c>
      <c r="K8" s="61">
        <v>146</v>
      </c>
      <c r="L8" s="62">
        <v>336</v>
      </c>
      <c r="M8" s="44">
        <f aca="true" t="shared" si="1" ref="M8:M15">+E8/B8</f>
        <v>0.28928260238164394</v>
      </c>
    </row>
    <row r="9" spans="1:13" ht="12.75">
      <c r="A9" s="10" t="s">
        <v>17</v>
      </c>
      <c r="B9" s="61">
        <v>3425</v>
      </c>
      <c r="C9" s="61">
        <v>1604</v>
      </c>
      <c r="D9" s="62">
        <v>1821</v>
      </c>
      <c r="E9" s="61">
        <v>1132</v>
      </c>
      <c r="F9" s="61">
        <v>1</v>
      </c>
      <c r="G9" s="61">
        <v>20</v>
      </c>
      <c r="H9" s="62">
        <v>1111</v>
      </c>
      <c r="I9" s="61">
        <v>460</v>
      </c>
      <c r="J9" s="61">
        <v>651</v>
      </c>
      <c r="K9" s="61">
        <v>81</v>
      </c>
      <c r="L9" s="62">
        <v>148</v>
      </c>
      <c r="M9" s="44">
        <f t="shared" si="1"/>
        <v>0.3305109489051095</v>
      </c>
    </row>
    <row r="10" spans="1:13" ht="12.75">
      <c r="A10" s="10" t="s">
        <v>18</v>
      </c>
      <c r="B10" s="61">
        <v>1952</v>
      </c>
      <c r="C10" s="61">
        <v>950</v>
      </c>
      <c r="D10" s="62">
        <v>1002</v>
      </c>
      <c r="E10" s="61">
        <v>666</v>
      </c>
      <c r="F10" s="61">
        <v>0</v>
      </c>
      <c r="G10" s="61">
        <v>15</v>
      </c>
      <c r="H10" s="62">
        <v>651</v>
      </c>
      <c r="I10" s="61">
        <v>222</v>
      </c>
      <c r="J10" s="61">
        <v>429</v>
      </c>
      <c r="K10" s="61">
        <v>55</v>
      </c>
      <c r="L10" s="62">
        <v>221</v>
      </c>
      <c r="M10" s="44">
        <f t="shared" si="1"/>
        <v>0.3411885245901639</v>
      </c>
    </row>
    <row r="11" spans="1:13" ht="12.75">
      <c r="A11" s="10" t="s">
        <v>19</v>
      </c>
      <c r="B11" s="61">
        <v>1228</v>
      </c>
      <c r="C11" s="61">
        <v>619</v>
      </c>
      <c r="D11" s="62">
        <v>609</v>
      </c>
      <c r="E11" s="61">
        <v>372</v>
      </c>
      <c r="F11" s="61">
        <v>2</v>
      </c>
      <c r="G11" s="61">
        <v>2</v>
      </c>
      <c r="H11" s="62">
        <v>368</v>
      </c>
      <c r="I11" s="61">
        <v>128</v>
      </c>
      <c r="J11" s="61">
        <v>240</v>
      </c>
      <c r="K11" s="61">
        <v>39</v>
      </c>
      <c r="L11" s="62">
        <v>110</v>
      </c>
      <c r="M11" s="44">
        <f t="shared" si="1"/>
        <v>0.30293159609120524</v>
      </c>
    </row>
    <row r="12" spans="1:13" ht="12.75">
      <c r="A12" s="10" t="s">
        <v>20</v>
      </c>
      <c r="B12" s="61">
        <v>410</v>
      </c>
      <c r="C12" s="61">
        <v>202</v>
      </c>
      <c r="D12" s="62">
        <v>208</v>
      </c>
      <c r="E12" s="61">
        <v>172</v>
      </c>
      <c r="F12" s="61">
        <v>0</v>
      </c>
      <c r="G12" s="61">
        <v>2</v>
      </c>
      <c r="H12" s="62">
        <v>170</v>
      </c>
      <c r="I12" s="61">
        <v>49</v>
      </c>
      <c r="J12" s="61">
        <v>121</v>
      </c>
      <c r="K12" s="61">
        <v>17</v>
      </c>
      <c r="L12" s="62">
        <v>48</v>
      </c>
      <c r="M12" s="44">
        <f t="shared" si="1"/>
        <v>0.4195121951219512</v>
      </c>
    </row>
    <row r="13" spans="1:13" ht="12.75">
      <c r="A13" s="10" t="s">
        <v>21</v>
      </c>
      <c r="B13" s="61">
        <v>2065</v>
      </c>
      <c r="C13" s="61">
        <v>1028</v>
      </c>
      <c r="D13" s="62">
        <v>1037</v>
      </c>
      <c r="E13" s="61">
        <v>698</v>
      </c>
      <c r="F13" s="61">
        <v>0</v>
      </c>
      <c r="G13" s="61">
        <v>0</v>
      </c>
      <c r="H13" s="62">
        <v>698</v>
      </c>
      <c r="I13" s="61">
        <v>221</v>
      </c>
      <c r="J13" s="61">
        <v>477</v>
      </c>
      <c r="K13" s="61">
        <v>76</v>
      </c>
      <c r="L13" s="62">
        <v>329</v>
      </c>
      <c r="M13" s="44">
        <f t="shared" si="1"/>
        <v>0.33801452784503633</v>
      </c>
    </row>
    <row r="14" spans="1:13" ht="12.75">
      <c r="A14" s="10" t="s">
        <v>22</v>
      </c>
      <c r="B14" s="61">
        <v>2116</v>
      </c>
      <c r="C14" s="61">
        <v>1012</v>
      </c>
      <c r="D14" s="62">
        <v>1104</v>
      </c>
      <c r="E14" s="61">
        <v>771</v>
      </c>
      <c r="F14" s="61">
        <v>2</v>
      </c>
      <c r="G14" s="61">
        <v>15</v>
      </c>
      <c r="H14" s="62">
        <v>754</v>
      </c>
      <c r="I14" s="61">
        <v>198</v>
      </c>
      <c r="J14" s="61">
        <v>556</v>
      </c>
      <c r="K14" s="61">
        <v>55</v>
      </c>
      <c r="L14" s="62">
        <v>138</v>
      </c>
      <c r="M14" s="44">
        <f t="shared" si="1"/>
        <v>0.3643667296786389</v>
      </c>
    </row>
    <row r="15" spans="1:13" ht="12.75">
      <c r="A15" s="11" t="s">
        <v>23</v>
      </c>
      <c r="B15" s="63">
        <v>1385</v>
      </c>
      <c r="C15" s="63">
        <v>706</v>
      </c>
      <c r="D15" s="64">
        <v>679</v>
      </c>
      <c r="E15" s="63">
        <v>429</v>
      </c>
      <c r="F15" s="63">
        <v>2</v>
      </c>
      <c r="G15" s="63">
        <v>10</v>
      </c>
      <c r="H15" s="64">
        <v>417</v>
      </c>
      <c r="I15" s="63">
        <v>141</v>
      </c>
      <c r="J15" s="63">
        <v>276</v>
      </c>
      <c r="K15" s="63">
        <v>34</v>
      </c>
      <c r="L15" s="64">
        <v>91</v>
      </c>
      <c r="M15" s="48">
        <f t="shared" si="1"/>
        <v>0.3097472924187726</v>
      </c>
    </row>
    <row r="16" spans="2:13" ht="12.75">
      <c r="B16" s="41"/>
      <c r="C16" s="41"/>
      <c r="D16" s="41"/>
      <c r="E16" s="6"/>
      <c r="F16" s="6"/>
      <c r="G16" s="6"/>
      <c r="H16" s="6"/>
      <c r="I16" s="6"/>
      <c r="J16" s="6"/>
      <c r="K16" s="6"/>
      <c r="L16" s="6"/>
      <c r="M16" s="49"/>
    </row>
    <row r="17" ht="12.75">
      <c r="A17" s="16" t="s">
        <v>109</v>
      </c>
    </row>
    <row r="18" spans="2:12" ht="12.75">
      <c r="B18" s="41"/>
      <c r="C18" s="41"/>
      <c r="D18" s="41"/>
      <c r="E18" s="6"/>
      <c r="F18" s="6"/>
      <c r="G18" s="6"/>
      <c r="H18" s="6"/>
      <c r="I18" s="6"/>
      <c r="J18" s="6"/>
      <c r="K18" s="6"/>
      <c r="L18" s="6"/>
    </row>
    <row r="30" spans="3:4" ht="12.75">
      <c r="C30" s="49"/>
      <c r="D30" s="49"/>
    </row>
    <row r="31" spans="3:4" ht="12.75">
      <c r="C31" s="49"/>
      <c r="D31" s="49"/>
    </row>
    <row r="32" spans="3:4" ht="12.75">
      <c r="C32" s="49"/>
      <c r="D32" s="49"/>
    </row>
    <row r="33" spans="3:4" ht="12.75">
      <c r="C33" s="49"/>
      <c r="D33" s="49"/>
    </row>
    <row r="34" spans="3:4" ht="12.75">
      <c r="C34" s="49"/>
      <c r="D34" s="49"/>
    </row>
    <row r="35" spans="3:4" ht="12.75">
      <c r="C35" s="49"/>
      <c r="D35" s="49"/>
    </row>
    <row r="36" spans="3:4" ht="12.75">
      <c r="C36" s="49"/>
      <c r="D36" s="49"/>
    </row>
    <row r="37" spans="3:4" ht="12.75">
      <c r="C37" s="49"/>
      <c r="D37" s="49"/>
    </row>
    <row r="38" spans="3:4" ht="12.75">
      <c r="C38" s="49"/>
      <c r="D38" s="49"/>
    </row>
    <row r="39" spans="3:4" ht="12.75"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  <row r="46" spans="2:4" ht="12.75">
      <c r="B46" s="49"/>
      <c r="C46" s="49"/>
      <c r="D46" s="4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" sqref="A1:IV16384"/>
    </sheetView>
  </sheetViews>
  <sheetFormatPr defaultColWidth="11.421875" defaultRowHeight="12.75"/>
  <cols>
    <col min="1" max="1" width="21.7109375" style="1" customWidth="1"/>
    <col min="2" max="2" width="10.28125" style="1" customWidth="1"/>
    <col min="3" max="3" width="10.140625" style="1" customWidth="1"/>
    <col min="4" max="4" width="10.28125" style="1" customWidth="1"/>
    <col min="5" max="5" width="9.28125" style="1" customWidth="1"/>
    <col min="6" max="6" width="6.00390625" style="1" customWidth="1"/>
    <col min="7" max="7" width="8.7109375" style="1" customWidth="1"/>
    <col min="8" max="8" width="7.7109375" style="1" customWidth="1"/>
    <col min="9" max="9" width="8.8515625" style="1" customWidth="1"/>
    <col min="10" max="10" width="9.8515625" style="1" customWidth="1"/>
    <col min="11" max="11" width="8.7109375" style="1" customWidth="1"/>
    <col min="12" max="12" width="9.421875" style="1" customWidth="1"/>
    <col min="13" max="13" width="10.421875" style="1" customWidth="1"/>
    <col min="14" max="16384" width="11.421875" style="1" customWidth="1"/>
  </cols>
  <sheetData>
    <row r="1" ht="18.75">
      <c r="A1" s="4" t="s">
        <v>102</v>
      </c>
    </row>
    <row r="3" ht="12.75">
      <c r="A3" s="5" t="s">
        <v>88</v>
      </c>
    </row>
    <row r="5" spans="1:13" ht="48" customHeight="1">
      <c r="A5" s="35"/>
      <c r="B5" s="36" t="s">
        <v>98</v>
      </c>
      <c r="C5" s="36" t="s">
        <v>101</v>
      </c>
      <c r="D5" s="37" t="s">
        <v>100</v>
      </c>
      <c r="E5" s="36" t="s">
        <v>104</v>
      </c>
      <c r="F5" s="36" t="s">
        <v>1</v>
      </c>
      <c r="G5" s="36" t="s">
        <v>2</v>
      </c>
      <c r="H5" s="37" t="s">
        <v>3</v>
      </c>
      <c r="I5" s="36" t="s">
        <v>108</v>
      </c>
      <c r="J5" s="36" t="s">
        <v>4</v>
      </c>
      <c r="K5" s="36" t="s">
        <v>5</v>
      </c>
      <c r="L5" s="36" t="s">
        <v>26</v>
      </c>
      <c r="M5" s="36" t="s">
        <v>107</v>
      </c>
    </row>
    <row r="6" spans="1:12" ht="12.75">
      <c r="A6" s="12"/>
      <c r="D6" s="12"/>
      <c r="H6" s="12"/>
      <c r="K6" s="18"/>
      <c r="L6" s="10"/>
    </row>
    <row r="7" spans="1:13" s="5" customFormat="1" ht="12.75">
      <c r="A7" s="23" t="s">
        <v>88</v>
      </c>
      <c r="B7" s="60">
        <f>SUM(B8:B10)</f>
        <v>4130</v>
      </c>
      <c r="C7" s="60">
        <f>SUM(C8:C10)</f>
        <v>1987</v>
      </c>
      <c r="D7" s="27">
        <f>SUM(D8:D10)</f>
        <v>2143</v>
      </c>
      <c r="E7" s="60">
        <f>SUM(E8:E10)</f>
        <v>1609</v>
      </c>
      <c r="F7" s="60">
        <f>SUM(F8:F10)</f>
        <v>3</v>
      </c>
      <c r="G7" s="60">
        <f>SUM(G8:G10)</f>
        <v>12</v>
      </c>
      <c r="H7" s="27">
        <f>SUM(H8:H10)</f>
        <v>1594</v>
      </c>
      <c r="I7" s="60">
        <f>SUM(I8:I10)</f>
        <v>625</v>
      </c>
      <c r="J7" s="60">
        <f>SUM(J8:J10)</f>
        <v>969</v>
      </c>
      <c r="K7" s="25">
        <f>SUM(K8:K10)</f>
        <v>130</v>
      </c>
      <c r="L7" s="27">
        <f>SUM(L8:L10)</f>
        <v>14</v>
      </c>
      <c r="M7" s="40">
        <f>+E7/B7</f>
        <v>0.3895883777239709</v>
      </c>
    </row>
    <row r="8" spans="1:13" ht="12.75">
      <c r="A8" s="10" t="s">
        <v>25</v>
      </c>
      <c r="B8" s="41">
        <v>1146</v>
      </c>
      <c r="C8" s="41">
        <v>555</v>
      </c>
      <c r="D8" s="42">
        <v>591</v>
      </c>
      <c r="E8" s="6">
        <v>477</v>
      </c>
      <c r="F8" s="6">
        <v>2</v>
      </c>
      <c r="G8" s="6">
        <v>5</v>
      </c>
      <c r="H8" s="43">
        <v>470</v>
      </c>
      <c r="I8" s="6">
        <v>168</v>
      </c>
      <c r="J8" s="6">
        <v>302</v>
      </c>
      <c r="K8" s="8">
        <v>43</v>
      </c>
      <c r="L8" s="43">
        <v>4</v>
      </c>
      <c r="M8" s="44">
        <f>+E8/B8</f>
        <v>0.4162303664921466</v>
      </c>
    </row>
    <row r="9" spans="1:13" ht="12.75">
      <c r="A9" s="10" t="s">
        <v>27</v>
      </c>
      <c r="B9" s="41">
        <v>1897</v>
      </c>
      <c r="C9" s="41">
        <v>894</v>
      </c>
      <c r="D9" s="42">
        <v>1003</v>
      </c>
      <c r="E9" s="6">
        <v>722</v>
      </c>
      <c r="F9" s="6">
        <v>1</v>
      </c>
      <c r="G9" s="6">
        <v>6</v>
      </c>
      <c r="H9" s="43">
        <v>715</v>
      </c>
      <c r="I9" s="6">
        <v>319</v>
      </c>
      <c r="J9" s="6">
        <v>396</v>
      </c>
      <c r="K9" s="8">
        <v>52</v>
      </c>
      <c r="L9" s="43">
        <v>6</v>
      </c>
      <c r="M9" s="44">
        <f>+E9/B9</f>
        <v>0.38060094886663154</v>
      </c>
    </row>
    <row r="10" spans="1:13" ht="12.75">
      <c r="A10" s="11" t="s">
        <v>28</v>
      </c>
      <c r="B10" s="29">
        <v>1087</v>
      </c>
      <c r="C10" s="29">
        <v>538</v>
      </c>
      <c r="D10" s="45">
        <v>549</v>
      </c>
      <c r="E10" s="46">
        <v>410</v>
      </c>
      <c r="F10" s="46">
        <v>0</v>
      </c>
      <c r="G10" s="46">
        <v>1</v>
      </c>
      <c r="H10" s="47">
        <v>409</v>
      </c>
      <c r="I10" s="46">
        <v>138</v>
      </c>
      <c r="J10" s="46">
        <v>271</v>
      </c>
      <c r="K10" s="46">
        <v>35</v>
      </c>
      <c r="L10" s="47">
        <v>4</v>
      </c>
      <c r="M10" s="48">
        <f>+E10/B10</f>
        <v>0.37718491260349585</v>
      </c>
    </row>
    <row r="11" spans="2:13" ht="12.75">
      <c r="B11" s="41"/>
      <c r="C11" s="41"/>
      <c r="D11" s="41"/>
      <c r="E11" s="6"/>
      <c r="F11" s="6"/>
      <c r="G11" s="6"/>
      <c r="H11" s="6"/>
      <c r="I11" s="6"/>
      <c r="J11" s="6"/>
      <c r="K11" s="6"/>
      <c r="L11" s="6"/>
      <c r="M11" s="49"/>
    </row>
    <row r="12" ht="12.75">
      <c r="A12" s="16" t="s">
        <v>109</v>
      </c>
    </row>
    <row r="13" spans="2:12" ht="12.75">
      <c r="B13" s="41"/>
      <c r="C13" s="41"/>
      <c r="D13" s="41"/>
      <c r="E13" s="6"/>
      <c r="F13" s="6"/>
      <c r="G13" s="6"/>
      <c r="H13" s="6"/>
      <c r="I13" s="6"/>
      <c r="J13" s="6"/>
      <c r="K13" s="6"/>
      <c r="L13" s="6"/>
    </row>
    <row r="14" spans="2:12" ht="12.75">
      <c r="B14" s="41"/>
      <c r="C14" s="41"/>
      <c r="D14" s="41"/>
      <c r="E14" s="6"/>
      <c r="F14" s="6"/>
      <c r="G14" s="6"/>
      <c r="H14" s="6"/>
      <c r="I14" s="6"/>
      <c r="J14" s="6"/>
      <c r="K14" s="6"/>
      <c r="L14" s="6"/>
    </row>
    <row r="15" spans="2:12" ht="12.75">
      <c r="B15" s="41"/>
      <c r="C15" s="41"/>
      <c r="D15" s="41"/>
      <c r="E15" s="6"/>
      <c r="F15" s="6"/>
      <c r="G15" s="6"/>
      <c r="H15" s="6"/>
      <c r="I15" s="6"/>
      <c r="J15" s="6"/>
      <c r="K15" s="6"/>
      <c r="L15" s="6"/>
    </row>
    <row r="16" spans="2:12" ht="12.75">
      <c r="B16" s="41"/>
      <c r="C16" s="41"/>
      <c r="D16" s="41"/>
      <c r="E16" s="6"/>
      <c r="F16" s="6"/>
      <c r="G16" s="6"/>
      <c r="H16" s="6"/>
      <c r="I16" s="6"/>
      <c r="J16" s="6"/>
      <c r="K16" s="6"/>
      <c r="L16" s="6"/>
    </row>
    <row r="17" spans="2:12" ht="12.75">
      <c r="B17" s="41"/>
      <c r="C17" s="41"/>
      <c r="D17" s="41"/>
      <c r="E17" s="6"/>
      <c r="F17" s="6"/>
      <c r="G17" s="6"/>
      <c r="H17" s="6"/>
      <c r="I17" s="6"/>
      <c r="J17" s="6"/>
      <c r="K17" s="6"/>
      <c r="L17" s="6"/>
    </row>
    <row r="18" spans="2:12" ht="12.75">
      <c r="B18" s="41"/>
      <c r="C18" s="41"/>
      <c r="D18" s="41"/>
      <c r="E18" s="6"/>
      <c r="F18" s="6"/>
      <c r="G18" s="6"/>
      <c r="H18" s="6"/>
      <c r="I18" s="6"/>
      <c r="J18" s="6"/>
      <c r="K18" s="6"/>
      <c r="L18" s="6"/>
    </row>
    <row r="30" spans="3:4" ht="12.75">
      <c r="C30" s="49"/>
      <c r="D30" s="49"/>
    </row>
    <row r="31" spans="3:4" ht="12.75">
      <c r="C31" s="49"/>
      <c r="D31" s="49"/>
    </row>
    <row r="32" spans="3:4" ht="12.75">
      <c r="C32" s="49"/>
      <c r="D32" s="49"/>
    </row>
    <row r="33" spans="3:4" ht="12.75">
      <c r="C33" s="49"/>
      <c r="D33" s="49"/>
    </row>
    <row r="34" spans="3:4" ht="12.75"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  <row r="46" spans="2:4" ht="12.75">
      <c r="B46" s="49"/>
      <c r="C46" s="49"/>
      <c r="D46" s="4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" sqref="A1:IV16384"/>
    </sheetView>
  </sheetViews>
  <sheetFormatPr defaultColWidth="11.421875" defaultRowHeight="12.75"/>
  <cols>
    <col min="1" max="1" width="16.57421875" style="1" customWidth="1"/>
    <col min="2" max="2" width="11.8515625" style="1" customWidth="1"/>
    <col min="3" max="3" width="11.140625" style="1" customWidth="1"/>
    <col min="4" max="4" width="10.140625" style="1" customWidth="1"/>
    <col min="5" max="5" width="8.8515625" style="1" customWidth="1"/>
    <col min="6" max="6" width="7.140625" style="1" customWidth="1"/>
    <col min="7" max="8" width="8.421875" style="1" customWidth="1"/>
    <col min="9" max="9" width="7.421875" style="1" customWidth="1"/>
    <col min="10" max="10" width="9.140625" style="1" customWidth="1"/>
    <col min="11" max="11" width="8.7109375" style="1" customWidth="1"/>
    <col min="12" max="12" width="10.140625" style="1" customWidth="1"/>
    <col min="13" max="13" width="10.57421875" style="1" customWidth="1"/>
    <col min="14" max="16384" width="11.421875" style="1" customWidth="1"/>
  </cols>
  <sheetData>
    <row r="1" ht="18.75">
      <c r="A1" s="4" t="s">
        <v>102</v>
      </c>
    </row>
    <row r="3" ht="12.75">
      <c r="A3" s="5" t="s">
        <v>89</v>
      </c>
    </row>
    <row r="5" spans="1:13" ht="38.25">
      <c r="A5" s="35"/>
      <c r="B5" s="36" t="s">
        <v>98</v>
      </c>
      <c r="C5" s="36" t="s">
        <v>101</v>
      </c>
      <c r="D5" s="37" t="s">
        <v>100</v>
      </c>
      <c r="E5" s="36" t="s">
        <v>104</v>
      </c>
      <c r="F5" s="36" t="s">
        <v>1</v>
      </c>
      <c r="G5" s="36" t="s">
        <v>2</v>
      </c>
      <c r="H5" s="37" t="s">
        <v>3</v>
      </c>
      <c r="I5" s="36" t="s">
        <v>108</v>
      </c>
      <c r="J5" s="36" t="s">
        <v>4</v>
      </c>
      <c r="K5" s="37" t="s">
        <v>5</v>
      </c>
      <c r="L5" s="37" t="s">
        <v>26</v>
      </c>
      <c r="M5" s="36" t="s">
        <v>107</v>
      </c>
    </row>
    <row r="6" spans="1:12" ht="12.75">
      <c r="A6" s="12"/>
      <c r="D6" s="12"/>
      <c r="H6" s="12"/>
      <c r="K6" s="12"/>
      <c r="L6" s="10"/>
    </row>
    <row r="7" spans="1:13" s="5" customFormat="1" ht="12.75">
      <c r="A7" s="23" t="s">
        <v>89</v>
      </c>
      <c r="B7" s="56">
        <f>SUM(B8:B18)</f>
        <v>29836</v>
      </c>
      <c r="C7" s="56">
        <f>SUM(C8:C18)</f>
        <v>14246</v>
      </c>
      <c r="D7" s="26">
        <f>SUM(D8:D18)</f>
        <v>15590</v>
      </c>
      <c r="E7" s="56">
        <f>SUM(E8:E18)</f>
        <v>9887</v>
      </c>
      <c r="F7" s="56">
        <f>SUM(F8:F18)</f>
        <v>16</v>
      </c>
      <c r="G7" s="56">
        <f>SUM(G8:G18)</f>
        <v>227</v>
      </c>
      <c r="H7" s="26">
        <f>SUM(H8:H18)</f>
        <v>9644</v>
      </c>
      <c r="I7" s="56">
        <f>SUM(I8:I18)</f>
        <v>3952</v>
      </c>
      <c r="J7" s="56">
        <f>SUM(J8:J18)</f>
        <v>5692</v>
      </c>
      <c r="K7" s="26">
        <f>SUM(K8:K18)</f>
        <v>488</v>
      </c>
      <c r="L7" s="26">
        <f>SUM(L8:L18)</f>
        <v>2824</v>
      </c>
      <c r="M7" s="40">
        <f>+E7/B7</f>
        <v>0.3313782008312106</v>
      </c>
    </row>
    <row r="8" spans="1:13" ht="12.75">
      <c r="A8" s="10" t="s">
        <v>29</v>
      </c>
      <c r="B8" s="41">
        <v>5240</v>
      </c>
      <c r="C8" s="41">
        <v>2545</v>
      </c>
      <c r="D8" s="42">
        <v>2695</v>
      </c>
      <c r="E8" s="41">
        <v>1527</v>
      </c>
      <c r="F8" s="41">
        <v>4</v>
      </c>
      <c r="G8" s="41">
        <v>37</v>
      </c>
      <c r="H8" s="42">
        <v>1486</v>
      </c>
      <c r="I8" s="41">
        <v>607</v>
      </c>
      <c r="J8" s="41">
        <v>879</v>
      </c>
      <c r="K8" s="42">
        <v>62</v>
      </c>
      <c r="L8" s="42">
        <v>385</v>
      </c>
      <c r="M8" s="44">
        <f aca="true" t="shared" si="0" ref="M8:M18">+E8/B8</f>
        <v>0.291412213740458</v>
      </c>
    </row>
    <row r="9" spans="1:13" ht="12.75">
      <c r="A9" s="10" t="s">
        <v>30</v>
      </c>
      <c r="B9" s="41">
        <v>1528</v>
      </c>
      <c r="C9" s="41">
        <v>758</v>
      </c>
      <c r="D9" s="42">
        <v>770</v>
      </c>
      <c r="E9" s="41">
        <v>432</v>
      </c>
      <c r="F9" s="41">
        <v>0</v>
      </c>
      <c r="G9" s="41">
        <v>21</v>
      </c>
      <c r="H9" s="42">
        <v>411</v>
      </c>
      <c r="I9" s="41">
        <v>141</v>
      </c>
      <c r="J9" s="41">
        <v>270</v>
      </c>
      <c r="K9" s="42">
        <v>24</v>
      </c>
      <c r="L9" s="42">
        <v>243</v>
      </c>
      <c r="M9" s="44">
        <f t="shared" si="0"/>
        <v>0.28272251308900526</v>
      </c>
    </row>
    <row r="10" spans="1:13" ht="12.75">
      <c r="A10" s="10" t="s">
        <v>31</v>
      </c>
      <c r="B10" s="41">
        <v>14470</v>
      </c>
      <c r="C10" s="41">
        <v>6656</v>
      </c>
      <c r="D10" s="42">
        <v>7814</v>
      </c>
      <c r="E10" s="41">
        <v>5004</v>
      </c>
      <c r="F10" s="41">
        <v>10</v>
      </c>
      <c r="G10" s="41">
        <v>132</v>
      </c>
      <c r="H10" s="42">
        <v>4862</v>
      </c>
      <c r="I10" s="41">
        <v>2196</v>
      </c>
      <c r="J10" s="41">
        <v>2666</v>
      </c>
      <c r="K10" s="42">
        <v>268</v>
      </c>
      <c r="L10" s="42">
        <v>1306</v>
      </c>
      <c r="M10" s="44">
        <f t="shared" si="0"/>
        <v>0.34581893572909467</v>
      </c>
    </row>
    <row r="11" spans="1:13" ht="12.75">
      <c r="A11" s="10" t="s">
        <v>32</v>
      </c>
      <c r="B11" s="41">
        <v>2271</v>
      </c>
      <c r="C11" s="41">
        <v>1140</v>
      </c>
      <c r="D11" s="42">
        <v>1131</v>
      </c>
      <c r="E11" s="41">
        <v>696</v>
      </c>
      <c r="F11" s="41">
        <v>1</v>
      </c>
      <c r="G11" s="41">
        <v>5</v>
      </c>
      <c r="H11" s="42">
        <v>690</v>
      </c>
      <c r="I11" s="41">
        <v>243</v>
      </c>
      <c r="J11" s="41">
        <v>447</v>
      </c>
      <c r="K11" s="42">
        <v>40</v>
      </c>
      <c r="L11" s="42">
        <v>267</v>
      </c>
      <c r="M11" s="44">
        <f t="shared" si="0"/>
        <v>0.30647291941875826</v>
      </c>
    </row>
    <row r="12" spans="1:13" ht="12.75">
      <c r="A12" s="10" t="s">
        <v>33</v>
      </c>
      <c r="B12" s="41">
        <v>596</v>
      </c>
      <c r="C12" s="41">
        <v>301</v>
      </c>
      <c r="D12" s="42">
        <v>295</v>
      </c>
      <c r="E12" s="41">
        <v>254</v>
      </c>
      <c r="F12" s="41">
        <v>0</v>
      </c>
      <c r="G12" s="41">
        <v>3</v>
      </c>
      <c r="H12" s="42">
        <v>251</v>
      </c>
      <c r="I12" s="41">
        <v>94</v>
      </c>
      <c r="J12" s="41">
        <v>157</v>
      </c>
      <c r="K12" s="42">
        <v>13</v>
      </c>
      <c r="L12" s="42">
        <v>62</v>
      </c>
      <c r="M12" s="44">
        <f t="shared" si="0"/>
        <v>0.4261744966442953</v>
      </c>
    </row>
    <row r="13" spans="1:13" ht="12.75">
      <c r="A13" s="10" t="s">
        <v>34</v>
      </c>
      <c r="B13" s="41">
        <v>1510</v>
      </c>
      <c r="C13" s="41">
        <v>748</v>
      </c>
      <c r="D13" s="42">
        <v>762</v>
      </c>
      <c r="E13" s="41">
        <v>440</v>
      </c>
      <c r="F13" s="41">
        <v>0</v>
      </c>
      <c r="G13" s="41">
        <v>2</v>
      </c>
      <c r="H13" s="42">
        <v>438</v>
      </c>
      <c r="I13" s="41">
        <v>181</v>
      </c>
      <c r="J13" s="41">
        <v>257</v>
      </c>
      <c r="K13" s="42">
        <v>13</v>
      </c>
      <c r="L13" s="42">
        <v>41</v>
      </c>
      <c r="M13" s="44">
        <f t="shared" si="0"/>
        <v>0.2913907284768212</v>
      </c>
    </row>
    <row r="14" spans="1:13" ht="12.75">
      <c r="A14" s="10" t="s">
        <v>35</v>
      </c>
      <c r="B14" s="41">
        <v>873</v>
      </c>
      <c r="C14" s="41">
        <v>430</v>
      </c>
      <c r="D14" s="42">
        <v>443</v>
      </c>
      <c r="E14" s="41">
        <v>278</v>
      </c>
      <c r="F14" s="41">
        <v>0</v>
      </c>
      <c r="G14" s="41">
        <v>1</v>
      </c>
      <c r="H14" s="42">
        <v>277</v>
      </c>
      <c r="I14" s="41">
        <v>90</v>
      </c>
      <c r="J14" s="41">
        <v>187</v>
      </c>
      <c r="K14" s="42">
        <v>5</v>
      </c>
      <c r="L14" s="42">
        <v>47</v>
      </c>
      <c r="M14" s="44">
        <f t="shared" si="0"/>
        <v>0.31844215349369986</v>
      </c>
    </row>
    <row r="15" spans="1:13" ht="12.75">
      <c r="A15" s="10" t="s">
        <v>36</v>
      </c>
      <c r="B15" s="41">
        <v>775</v>
      </c>
      <c r="C15" s="41">
        <v>386</v>
      </c>
      <c r="D15" s="42">
        <v>389</v>
      </c>
      <c r="E15" s="41">
        <v>240</v>
      </c>
      <c r="F15" s="41">
        <v>0</v>
      </c>
      <c r="G15" s="41">
        <v>9</v>
      </c>
      <c r="H15" s="42">
        <v>231</v>
      </c>
      <c r="I15" s="41">
        <v>103</v>
      </c>
      <c r="J15" s="41">
        <v>128</v>
      </c>
      <c r="K15" s="42">
        <v>4</v>
      </c>
      <c r="L15" s="42">
        <v>26</v>
      </c>
      <c r="M15" s="44">
        <f t="shared" si="0"/>
        <v>0.3096774193548387</v>
      </c>
    </row>
    <row r="16" spans="1:13" ht="12.75">
      <c r="A16" s="10" t="s">
        <v>37</v>
      </c>
      <c r="B16" s="41">
        <v>906</v>
      </c>
      <c r="C16" s="41">
        <v>455</v>
      </c>
      <c r="D16" s="42">
        <v>451</v>
      </c>
      <c r="E16" s="41">
        <v>318</v>
      </c>
      <c r="F16" s="41">
        <v>0</v>
      </c>
      <c r="G16" s="41">
        <v>2</v>
      </c>
      <c r="H16" s="42">
        <v>316</v>
      </c>
      <c r="I16" s="41">
        <v>122</v>
      </c>
      <c r="J16" s="41">
        <v>194</v>
      </c>
      <c r="K16" s="42">
        <v>16</v>
      </c>
      <c r="L16" s="42">
        <v>136</v>
      </c>
      <c r="M16" s="44">
        <f t="shared" si="0"/>
        <v>0.3509933774834437</v>
      </c>
    </row>
    <row r="17" spans="1:13" ht="12.75">
      <c r="A17" s="10" t="s">
        <v>38</v>
      </c>
      <c r="B17" s="41">
        <v>769</v>
      </c>
      <c r="C17" s="41">
        <v>388</v>
      </c>
      <c r="D17" s="42">
        <v>381</v>
      </c>
      <c r="E17" s="41">
        <v>323</v>
      </c>
      <c r="F17" s="41">
        <v>0</v>
      </c>
      <c r="G17" s="41">
        <v>12</v>
      </c>
      <c r="H17" s="42">
        <v>311</v>
      </c>
      <c r="I17" s="41">
        <v>79</v>
      </c>
      <c r="J17" s="41">
        <v>232</v>
      </c>
      <c r="K17" s="42">
        <v>21</v>
      </c>
      <c r="L17" s="42">
        <v>142</v>
      </c>
      <c r="M17" s="44">
        <f t="shared" si="0"/>
        <v>0.42002600780234073</v>
      </c>
    </row>
    <row r="18" spans="1:13" ht="12.75">
      <c r="A18" s="11" t="s">
        <v>39</v>
      </c>
      <c r="B18" s="29">
        <v>898</v>
      </c>
      <c r="C18" s="29">
        <v>439</v>
      </c>
      <c r="D18" s="45">
        <v>459</v>
      </c>
      <c r="E18" s="29">
        <v>375</v>
      </c>
      <c r="F18" s="29">
        <v>1</v>
      </c>
      <c r="G18" s="29">
        <v>3</v>
      </c>
      <c r="H18" s="45">
        <v>371</v>
      </c>
      <c r="I18" s="29">
        <v>96</v>
      </c>
      <c r="J18" s="29">
        <v>275</v>
      </c>
      <c r="K18" s="45">
        <v>22</v>
      </c>
      <c r="L18" s="45">
        <v>169</v>
      </c>
      <c r="M18" s="48">
        <f t="shared" si="0"/>
        <v>0.41759465478841873</v>
      </c>
    </row>
    <row r="19" ht="12.75">
      <c r="M19" s="49"/>
    </row>
    <row r="20" ht="12.75">
      <c r="A20" s="16" t="s">
        <v>109</v>
      </c>
    </row>
    <row r="30" spans="3:4" ht="12.75">
      <c r="C30" s="49"/>
      <c r="D30" s="49"/>
    </row>
    <row r="31" spans="3:4" ht="12.75">
      <c r="C31" s="49"/>
      <c r="D31" s="49"/>
    </row>
    <row r="32" spans="3:4" ht="12.75">
      <c r="C32" s="49"/>
      <c r="D32" s="49"/>
    </row>
    <row r="33" spans="3:4" ht="12.75">
      <c r="C33" s="49"/>
      <c r="D33" s="49"/>
    </row>
    <row r="34" spans="3:4" ht="12.75">
      <c r="C34" s="49"/>
      <c r="D34" s="49"/>
    </row>
    <row r="35" spans="3:4" ht="12.75">
      <c r="C35" s="49"/>
      <c r="D35" s="49"/>
    </row>
    <row r="36" spans="3:4" ht="12.75">
      <c r="C36" s="49"/>
      <c r="D36" s="49"/>
    </row>
    <row r="37" spans="3:4" ht="12.75">
      <c r="C37" s="49"/>
      <c r="D37" s="49"/>
    </row>
    <row r="38" spans="3:4" ht="12.75">
      <c r="C38" s="49"/>
      <c r="D38" s="49"/>
    </row>
    <row r="39" spans="3:4" ht="12.75">
      <c r="C39" s="49"/>
      <c r="D39" s="49"/>
    </row>
    <row r="40" spans="3:4" ht="12.75">
      <c r="C40" s="49"/>
      <c r="D40" s="49"/>
    </row>
    <row r="41" spans="3:4" ht="12.75">
      <c r="C41" s="49"/>
      <c r="D41" s="49"/>
    </row>
    <row r="42" spans="3:4" ht="12.75"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  <row r="46" spans="2:4" ht="12.75">
      <c r="B46" s="49"/>
      <c r="C46" s="49"/>
      <c r="D46" s="4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C1">
      <selection activeCell="K21" sqref="K21:K23"/>
    </sheetView>
  </sheetViews>
  <sheetFormatPr defaultColWidth="11.421875" defaultRowHeight="12.75"/>
  <cols>
    <col min="1" max="1" width="16.421875" style="1" customWidth="1"/>
    <col min="2" max="2" width="11.140625" style="1" customWidth="1"/>
    <col min="3" max="3" width="11.00390625" style="1" customWidth="1"/>
    <col min="4" max="4" width="11.57421875" style="1" customWidth="1"/>
    <col min="5" max="5" width="9.8515625" style="1" customWidth="1"/>
    <col min="6" max="6" width="7.421875" style="1" customWidth="1"/>
    <col min="7" max="7" width="8.57421875" style="1" customWidth="1"/>
    <col min="8" max="8" width="7.421875" style="1" customWidth="1"/>
    <col min="9" max="9" width="7.7109375" style="1" customWidth="1"/>
    <col min="10" max="10" width="9.57421875" style="1" customWidth="1"/>
    <col min="11" max="11" width="8.7109375" style="1" customWidth="1"/>
    <col min="12" max="12" width="10.7109375" style="1" customWidth="1"/>
    <col min="13" max="13" width="10.8515625" style="1" customWidth="1"/>
    <col min="14" max="16384" width="11.421875" style="1" customWidth="1"/>
  </cols>
  <sheetData>
    <row r="1" ht="18.75">
      <c r="A1" s="4" t="s">
        <v>102</v>
      </c>
    </row>
    <row r="3" ht="12.75">
      <c r="A3" s="5" t="s">
        <v>90</v>
      </c>
    </row>
    <row r="5" spans="1:13" ht="38.25">
      <c r="A5" s="35"/>
      <c r="B5" s="36" t="s">
        <v>98</v>
      </c>
      <c r="C5" s="36" t="s">
        <v>101</v>
      </c>
      <c r="D5" s="37" t="s">
        <v>100</v>
      </c>
      <c r="E5" s="36" t="s">
        <v>104</v>
      </c>
      <c r="F5" s="36" t="s">
        <v>1</v>
      </c>
      <c r="G5" s="36" t="s">
        <v>2</v>
      </c>
      <c r="H5" s="37" t="s">
        <v>3</v>
      </c>
      <c r="I5" s="36" t="s">
        <v>108</v>
      </c>
      <c r="J5" s="36" t="s">
        <v>4</v>
      </c>
      <c r="K5" s="37" t="s">
        <v>5</v>
      </c>
      <c r="L5" s="37" t="s">
        <v>26</v>
      </c>
      <c r="M5" s="36" t="s">
        <v>107</v>
      </c>
    </row>
    <row r="6" spans="1:12" ht="12.75">
      <c r="A6" s="10"/>
      <c r="D6" s="10"/>
      <c r="H6" s="10"/>
      <c r="K6" s="10"/>
      <c r="L6" s="10"/>
    </row>
    <row r="7" spans="1:13" ht="12.75">
      <c r="A7" s="10" t="s">
        <v>90</v>
      </c>
      <c r="B7" s="3">
        <f>SUM(B8:B19)</f>
        <v>20827</v>
      </c>
      <c r="C7" s="3">
        <f>SUM(C8:C19)</f>
        <v>9999</v>
      </c>
      <c r="D7" s="17">
        <f>SUM(D8:D19)</f>
        <v>10828</v>
      </c>
      <c r="E7" s="3">
        <f>SUM(E8:E19)</f>
        <v>6795</v>
      </c>
      <c r="F7" s="3">
        <f>SUM(F8:F19)</f>
        <v>8</v>
      </c>
      <c r="G7" s="3">
        <f>SUM(G8:G19)</f>
        <v>91</v>
      </c>
      <c r="H7" s="17">
        <f>SUM(H8:H19)</f>
        <v>6696</v>
      </c>
      <c r="I7" s="3">
        <f>SUM(I8:I19)</f>
        <v>2529</v>
      </c>
      <c r="J7" s="3">
        <f>SUM(J8:J19)</f>
        <v>4167</v>
      </c>
      <c r="K7" s="17">
        <f>SUM(K8:K19)</f>
        <v>493</v>
      </c>
      <c r="L7" s="17">
        <f>SUM(L8:L19)</f>
        <v>1558</v>
      </c>
      <c r="M7" s="44">
        <f>+E7/B7</f>
        <v>0.3262591827915686</v>
      </c>
    </row>
    <row r="8" spans="1:13" ht="12.75">
      <c r="A8" s="10" t="s">
        <v>40</v>
      </c>
      <c r="B8" s="41">
        <v>1209</v>
      </c>
      <c r="C8" s="41">
        <v>618</v>
      </c>
      <c r="D8" s="42">
        <v>591</v>
      </c>
      <c r="E8" s="41">
        <v>404</v>
      </c>
      <c r="F8" s="41">
        <v>0</v>
      </c>
      <c r="G8" s="41">
        <v>4</v>
      </c>
      <c r="H8" s="42">
        <v>400</v>
      </c>
      <c r="I8" s="41">
        <v>120</v>
      </c>
      <c r="J8" s="41">
        <v>280</v>
      </c>
      <c r="K8" s="42">
        <v>28</v>
      </c>
      <c r="L8" s="42">
        <v>121</v>
      </c>
      <c r="M8" s="44">
        <f>+E8/B8</f>
        <v>0.33416046319272125</v>
      </c>
    </row>
    <row r="9" spans="1:13" ht="12.75">
      <c r="A9" s="10" t="s">
        <v>41</v>
      </c>
      <c r="B9" s="41">
        <v>1291</v>
      </c>
      <c r="C9" s="41">
        <v>643</v>
      </c>
      <c r="D9" s="42">
        <v>648</v>
      </c>
      <c r="E9" s="41">
        <v>471</v>
      </c>
      <c r="F9" s="41">
        <v>1</v>
      </c>
      <c r="G9" s="41">
        <v>10</v>
      </c>
      <c r="H9" s="42">
        <v>460</v>
      </c>
      <c r="I9" s="41">
        <v>129</v>
      </c>
      <c r="J9" s="41">
        <v>331</v>
      </c>
      <c r="K9" s="42">
        <v>42</v>
      </c>
      <c r="L9" s="42">
        <v>158</v>
      </c>
      <c r="M9" s="44">
        <f aca="true" t="shared" si="0" ref="M9:M21">+E9/B9</f>
        <v>0.3648334624322231</v>
      </c>
    </row>
    <row r="10" spans="1:13" ht="12.75">
      <c r="A10" s="10" t="s">
        <v>42</v>
      </c>
      <c r="B10" s="41">
        <v>1735</v>
      </c>
      <c r="C10" s="41">
        <v>840</v>
      </c>
      <c r="D10" s="42">
        <v>895</v>
      </c>
      <c r="E10" s="41">
        <v>652</v>
      </c>
      <c r="F10" s="41">
        <v>1</v>
      </c>
      <c r="G10" s="41">
        <v>4</v>
      </c>
      <c r="H10" s="42">
        <v>647</v>
      </c>
      <c r="I10" s="41">
        <v>186</v>
      </c>
      <c r="J10" s="41">
        <v>461</v>
      </c>
      <c r="K10" s="42">
        <v>26</v>
      </c>
      <c r="L10" s="42">
        <v>83</v>
      </c>
      <c r="M10" s="44">
        <f t="shared" si="0"/>
        <v>0.37579250720461094</v>
      </c>
    </row>
    <row r="11" spans="1:13" ht="12.75">
      <c r="A11" s="10" t="s">
        <v>43</v>
      </c>
      <c r="B11" s="41">
        <v>182</v>
      </c>
      <c r="C11" s="41">
        <v>90</v>
      </c>
      <c r="D11" s="42">
        <v>92</v>
      </c>
      <c r="E11" s="41">
        <v>71</v>
      </c>
      <c r="F11" s="41">
        <v>0</v>
      </c>
      <c r="G11" s="41">
        <v>1</v>
      </c>
      <c r="H11" s="42">
        <v>70</v>
      </c>
      <c r="I11" s="41">
        <v>35</v>
      </c>
      <c r="J11" s="41">
        <v>35</v>
      </c>
      <c r="K11" s="42">
        <v>0</v>
      </c>
      <c r="L11" s="42">
        <v>0</v>
      </c>
      <c r="M11" s="44">
        <f t="shared" si="0"/>
        <v>0.3901098901098901</v>
      </c>
    </row>
    <row r="12" spans="1:13" ht="12.75">
      <c r="A12" s="10" t="s">
        <v>44</v>
      </c>
      <c r="B12" s="41">
        <v>913</v>
      </c>
      <c r="C12" s="41">
        <v>436</v>
      </c>
      <c r="D12" s="42">
        <v>477</v>
      </c>
      <c r="E12" s="41">
        <v>380</v>
      </c>
      <c r="F12" s="41">
        <v>0</v>
      </c>
      <c r="G12" s="41">
        <v>12</v>
      </c>
      <c r="H12" s="42">
        <v>368</v>
      </c>
      <c r="I12" s="41">
        <v>127</v>
      </c>
      <c r="J12" s="41">
        <v>241</v>
      </c>
      <c r="K12" s="42">
        <v>32</v>
      </c>
      <c r="L12" s="42">
        <v>144</v>
      </c>
      <c r="M12" s="44">
        <f t="shared" si="0"/>
        <v>0.41621029572836804</v>
      </c>
    </row>
    <row r="13" spans="1:13" ht="12.75">
      <c r="A13" s="10" t="s">
        <v>45</v>
      </c>
      <c r="B13" s="41">
        <v>1513</v>
      </c>
      <c r="C13" s="41">
        <v>755</v>
      </c>
      <c r="D13" s="42">
        <v>758</v>
      </c>
      <c r="E13" s="41">
        <v>460</v>
      </c>
      <c r="F13" s="41">
        <v>1</v>
      </c>
      <c r="G13" s="41">
        <v>0</v>
      </c>
      <c r="H13" s="42">
        <v>459</v>
      </c>
      <c r="I13" s="41">
        <v>170</v>
      </c>
      <c r="J13" s="41">
        <v>289</v>
      </c>
      <c r="K13" s="42">
        <v>38</v>
      </c>
      <c r="L13" s="42">
        <v>111</v>
      </c>
      <c r="M13" s="44">
        <f t="shared" si="0"/>
        <v>0.3040317250495704</v>
      </c>
    </row>
    <row r="14" spans="1:13" ht="12.75">
      <c r="A14" s="10" t="s">
        <v>46</v>
      </c>
      <c r="B14" s="41">
        <v>8255</v>
      </c>
      <c r="C14" s="41">
        <v>3712</v>
      </c>
      <c r="D14" s="42">
        <v>4543</v>
      </c>
      <c r="E14" s="41">
        <v>2463</v>
      </c>
      <c r="F14" s="41">
        <v>2</v>
      </c>
      <c r="G14" s="41">
        <v>30</v>
      </c>
      <c r="H14" s="42">
        <v>2431</v>
      </c>
      <c r="I14" s="41">
        <v>1061</v>
      </c>
      <c r="J14" s="41">
        <v>1370</v>
      </c>
      <c r="K14" s="42">
        <v>211</v>
      </c>
      <c r="L14" s="42">
        <v>577</v>
      </c>
      <c r="M14" s="44">
        <f t="shared" si="0"/>
        <v>0.29836462749848575</v>
      </c>
    </row>
    <row r="15" spans="1:13" ht="12.75">
      <c r="A15" s="10" t="s">
        <v>47</v>
      </c>
      <c r="B15" s="41">
        <v>753</v>
      </c>
      <c r="C15" s="41">
        <v>389</v>
      </c>
      <c r="D15" s="42">
        <v>364</v>
      </c>
      <c r="E15" s="41">
        <v>276</v>
      </c>
      <c r="F15" s="41">
        <v>0</v>
      </c>
      <c r="G15" s="41">
        <v>1</v>
      </c>
      <c r="H15" s="42">
        <v>275</v>
      </c>
      <c r="I15" s="41">
        <v>68</v>
      </c>
      <c r="J15" s="41">
        <v>207</v>
      </c>
      <c r="K15" s="42">
        <v>21</v>
      </c>
      <c r="L15" s="42">
        <v>70</v>
      </c>
      <c r="M15" s="44">
        <f t="shared" si="0"/>
        <v>0.3665338645418327</v>
      </c>
    </row>
    <row r="16" spans="1:13" ht="12.75">
      <c r="A16" s="10" t="s">
        <v>48</v>
      </c>
      <c r="B16" s="41">
        <v>843</v>
      </c>
      <c r="C16" s="41">
        <v>414</v>
      </c>
      <c r="D16" s="42">
        <v>429</v>
      </c>
      <c r="E16" s="41">
        <v>267</v>
      </c>
      <c r="F16" s="41">
        <v>1</v>
      </c>
      <c r="G16" s="41">
        <v>6</v>
      </c>
      <c r="H16" s="42">
        <v>260</v>
      </c>
      <c r="I16" s="41">
        <v>92</v>
      </c>
      <c r="J16" s="41">
        <v>168</v>
      </c>
      <c r="K16" s="42">
        <v>15</v>
      </c>
      <c r="L16" s="42">
        <v>26</v>
      </c>
      <c r="M16" s="44">
        <f t="shared" si="0"/>
        <v>0.3167259786476868</v>
      </c>
    </row>
    <row r="17" spans="1:13" ht="12.75">
      <c r="A17" s="10" t="s">
        <v>49</v>
      </c>
      <c r="B17" s="41">
        <v>1424</v>
      </c>
      <c r="C17" s="41">
        <v>675</v>
      </c>
      <c r="D17" s="42">
        <v>749</v>
      </c>
      <c r="E17" s="41">
        <v>497</v>
      </c>
      <c r="F17" s="41">
        <v>0</v>
      </c>
      <c r="G17" s="41">
        <v>10</v>
      </c>
      <c r="H17" s="42">
        <v>487</v>
      </c>
      <c r="I17" s="41">
        <v>209</v>
      </c>
      <c r="J17" s="41">
        <v>278</v>
      </c>
      <c r="K17" s="42">
        <v>29</v>
      </c>
      <c r="L17" s="42">
        <v>124</v>
      </c>
      <c r="M17" s="44">
        <f t="shared" si="0"/>
        <v>0.34901685393258425</v>
      </c>
    </row>
    <row r="18" spans="1:13" ht="12.75">
      <c r="A18" s="10" t="s">
        <v>50</v>
      </c>
      <c r="B18" s="41">
        <v>2043</v>
      </c>
      <c r="C18" s="41">
        <v>1097</v>
      </c>
      <c r="D18" s="42">
        <v>946</v>
      </c>
      <c r="E18" s="41">
        <v>618</v>
      </c>
      <c r="F18" s="41">
        <v>0</v>
      </c>
      <c r="G18" s="41">
        <v>13</v>
      </c>
      <c r="H18" s="42">
        <v>605</v>
      </c>
      <c r="I18" s="41">
        <v>226</v>
      </c>
      <c r="J18" s="41">
        <v>379</v>
      </c>
      <c r="K18" s="42">
        <v>40</v>
      </c>
      <c r="L18" s="42">
        <v>113</v>
      </c>
      <c r="M18" s="44">
        <f t="shared" si="0"/>
        <v>0.302496328928047</v>
      </c>
    </row>
    <row r="19" spans="1:13" ht="12.75">
      <c r="A19" s="11" t="s">
        <v>51</v>
      </c>
      <c r="B19" s="31">
        <v>666</v>
      </c>
      <c r="C19" s="31">
        <v>330</v>
      </c>
      <c r="D19" s="59">
        <v>336</v>
      </c>
      <c r="E19" s="31">
        <v>236</v>
      </c>
      <c r="F19" s="31">
        <v>2</v>
      </c>
      <c r="G19" s="31">
        <v>0</v>
      </c>
      <c r="H19" s="59">
        <v>234</v>
      </c>
      <c r="I19" s="31">
        <v>106</v>
      </c>
      <c r="J19" s="31">
        <v>128</v>
      </c>
      <c r="K19" s="59">
        <v>11</v>
      </c>
      <c r="L19" s="59">
        <v>31</v>
      </c>
      <c r="M19" s="48">
        <f t="shared" si="0"/>
        <v>0.35435435435435436</v>
      </c>
    </row>
    <row r="20" ht="12.75">
      <c r="M20" s="44"/>
    </row>
    <row r="21" ht="12.75">
      <c r="A21" s="16" t="s">
        <v>109</v>
      </c>
    </row>
    <row r="30" spans="3:4" ht="12.75">
      <c r="C30" s="49"/>
      <c r="D30" s="49"/>
    </row>
    <row r="31" spans="3:4" ht="12.75">
      <c r="C31" s="49"/>
      <c r="D31" s="49"/>
    </row>
    <row r="32" spans="3:4" ht="12.75">
      <c r="C32" s="49"/>
      <c r="D32" s="49"/>
    </row>
    <row r="33" spans="3:4" ht="12.75">
      <c r="C33" s="49"/>
      <c r="D33" s="49"/>
    </row>
    <row r="34" spans="3:4" ht="12.75">
      <c r="C34" s="49"/>
      <c r="D34" s="49"/>
    </row>
    <row r="35" spans="3:4" ht="12.75">
      <c r="C35" s="49"/>
      <c r="D35" s="49"/>
    </row>
    <row r="36" spans="3:4" ht="12.75">
      <c r="C36" s="49"/>
      <c r="D36" s="49"/>
    </row>
    <row r="37" spans="3:4" ht="12.75">
      <c r="C37" s="49"/>
      <c r="D37" s="49"/>
    </row>
    <row r="38" spans="3:4" ht="12.75">
      <c r="C38" s="49"/>
      <c r="D38" s="49"/>
    </row>
    <row r="39" spans="3:4" ht="12.75">
      <c r="C39" s="49"/>
      <c r="D39" s="49"/>
    </row>
    <row r="40" spans="3:4" ht="12.75">
      <c r="C40" s="49"/>
      <c r="D40" s="49"/>
    </row>
    <row r="41" spans="3:4" ht="12.75">
      <c r="C41" s="49"/>
      <c r="D41" s="49"/>
    </row>
    <row r="42" spans="3:4" ht="12.75">
      <c r="C42" s="49"/>
      <c r="D42" s="49"/>
    </row>
    <row r="43" spans="3:4" ht="12.75"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  <row r="46" spans="2:4" ht="12.75">
      <c r="B46" s="49"/>
      <c r="C46" s="49"/>
      <c r="D46" s="4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B1">
      <selection activeCell="K5" sqref="K5"/>
    </sheetView>
  </sheetViews>
  <sheetFormatPr defaultColWidth="11.421875" defaultRowHeight="12.75"/>
  <cols>
    <col min="1" max="1" width="17.57421875" style="1" customWidth="1"/>
    <col min="2" max="2" width="9.8515625" style="1" customWidth="1"/>
    <col min="3" max="4" width="10.00390625" style="1" customWidth="1"/>
    <col min="5" max="5" width="9.00390625" style="1" customWidth="1"/>
    <col min="6" max="6" width="6.57421875" style="1" customWidth="1"/>
    <col min="7" max="7" width="8.140625" style="1" customWidth="1"/>
    <col min="8" max="8" width="6.421875" style="1" customWidth="1"/>
    <col min="9" max="9" width="7.28125" style="1" customWidth="1"/>
    <col min="10" max="10" width="9.28125" style="1" customWidth="1"/>
    <col min="11" max="11" width="8.140625" style="1" customWidth="1"/>
    <col min="12" max="12" width="10.57421875" style="1" customWidth="1"/>
    <col min="13" max="16384" width="11.421875" style="1" customWidth="1"/>
  </cols>
  <sheetData>
    <row r="1" ht="18.75">
      <c r="A1" s="4" t="s">
        <v>102</v>
      </c>
    </row>
    <row r="3" ht="12.75">
      <c r="A3" s="5" t="s">
        <v>91</v>
      </c>
    </row>
    <row r="5" spans="1:13" ht="51">
      <c r="A5" s="35"/>
      <c r="B5" s="36" t="s">
        <v>98</v>
      </c>
      <c r="C5" s="36" t="s">
        <v>101</v>
      </c>
      <c r="D5" s="37" t="s">
        <v>100</v>
      </c>
      <c r="E5" s="36" t="s">
        <v>104</v>
      </c>
      <c r="F5" s="36" t="s">
        <v>1</v>
      </c>
      <c r="G5" s="36" t="s">
        <v>2</v>
      </c>
      <c r="H5" s="37" t="s">
        <v>3</v>
      </c>
      <c r="I5" s="36" t="s">
        <v>108</v>
      </c>
      <c r="J5" s="36" t="s">
        <v>4</v>
      </c>
      <c r="K5" s="37" t="s">
        <v>5</v>
      </c>
      <c r="L5" s="38" t="s">
        <v>26</v>
      </c>
      <c r="M5" s="36" t="s">
        <v>107</v>
      </c>
    </row>
    <row r="6" spans="1:12" ht="12.75">
      <c r="A6" s="10"/>
      <c r="D6" s="10"/>
      <c r="H6" s="10"/>
      <c r="J6" s="18"/>
      <c r="K6" s="10"/>
      <c r="L6" s="10"/>
    </row>
    <row r="7" spans="1:13" s="5" customFormat="1" ht="12.75">
      <c r="A7" s="23" t="s">
        <v>91</v>
      </c>
      <c r="B7" s="56">
        <f>SUM(B8:B22)</f>
        <v>24345</v>
      </c>
      <c r="C7" s="56">
        <f>SUM(C8:C22)</f>
        <v>12018</v>
      </c>
      <c r="D7" s="26">
        <f>SUM(D8:D22)</f>
        <v>12327</v>
      </c>
      <c r="E7" s="56">
        <f>SUM(E8:E22)</f>
        <v>8184</v>
      </c>
      <c r="F7" s="56">
        <f>SUM(F8:F22)</f>
        <v>8</v>
      </c>
      <c r="G7" s="56">
        <f>SUM(G8:G22)</f>
        <v>162</v>
      </c>
      <c r="H7" s="26">
        <f>SUM(H8:H22)</f>
        <v>8014</v>
      </c>
      <c r="I7" s="56">
        <f>SUM(I8:I22)</f>
        <v>2784</v>
      </c>
      <c r="J7" s="28">
        <f>SUM(J8:J22)</f>
        <v>5230</v>
      </c>
      <c r="K7" s="26">
        <f>SUM(K8:K22)</f>
        <v>490</v>
      </c>
      <c r="L7" s="26">
        <f>SUM(L8:L22)</f>
        <v>3310</v>
      </c>
      <c r="M7" s="40">
        <f>+E7/B7</f>
        <v>0.3361675908810844</v>
      </c>
    </row>
    <row r="8" spans="1:13" ht="12.75">
      <c r="A8" s="10" t="s">
        <v>52</v>
      </c>
      <c r="B8" s="41">
        <v>1542</v>
      </c>
      <c r="C8" s="41">
        <v>786</v>
      </c>
      <c r="D8" s="42">
        <v>756</v>
      </c>
      <c r="E8" s="41">
        <v>525</v>
      </c>
      <c r="F8" s="41">
        <v>1</v>
      </c>
      <c r="G8" s="41">
        <v>1</v>
      </c>
      <c r="H8" s="42">
        <v>523</v>
      </c>
      <c r="I8" s="41">
        <v>225</v>
      </c>
      <c r="J8" s="7">
        <v>298</v>
      </c>
      <c r="K8" s="42">
        <v>22</v>
      </c>
      <c r="L8" s="42">
        <v>739</v>
      </c>
      <c r="M8" s="44">
        <f>+E8/B8</f>
        <v>0.3404669260700389</v>
      </c>
    </row>
    <row r="9" spans="1:13" ht="12.75">
      <c r="A9" s="10" t="s">
        <v>53</v>
      </c>
      <c r="B9" s="41">
        <v>673</v>
      </c>
      <c r="C9" s="41">
        <v>333</v>
      </c>
      <c r="D9" s="42">
        <v>340</v>
      </c>
      <c r="E9" s="41">
        <v>184</v>
      </c>
      <c r="F9" s="41">
        <v>0</v>
      </c>
      <c r="G9" s="41">
        <v>1</v>
      </c>
      <c r="H9" s="42">
        <v>183</v>
      </c>
      <c r="I9" s="41">
        <v>69</v>
      </c>
      <c r="J9" s="7">
        <v>114</v>
      </c>
      <c r="K9" s="42">
        <v>18</v>
      </c>
      <c r="L9" s="42">
        <v>47</v>
      </c>
      <c r="M9" s="44">
        <f aca="true" t="shared" si="0" ref="M9:M22">+E9/B9</f>
        <v>0.27340267459138184</v>
      </c>
    </row>
    <row r="10" spans="1:13" ht="12.75">
      <c r="A10" s="10" t="s">
        <v>54</v>
      </c>
      <c r="B10" s="41">
        <v>1767</v>
      </c>
      <c r="C10" s="41">
        <v>888</v>
      </c>
      <c r="D10" s="42">
        <v>879</v>
      </c>
      <c r="E10" s="41">
        <v>675</v>
      </c>
      <c r="F10" s="41">
        <v>0</v>
      </c>
      <c r="G10" s="41">
        <v>11</v>
      </c>
      <c r="H10" s="42">
        <v>664</v>
      </c>
      <c r="I10" s="41">
        <v>131</v>
      </c>
      <c r="J10" s="7">
        <v>533</v>
      </c>
      <c r="K10" s="42">
        <v>18</v>
      </c>
      <c r="L10" s="42">
        <v>258</v>
      </c>
      <c r="M10" s="44">
        <f t="shared" si="0"/>
        <v>0.38200339558573854</v>
      </c>
    </row>
    <row r="11" spans="1:13" ht="12.75">
      <c r="A11" s="10" t="s">
        <v>55</v>
      </c>
      <c r="B11" s="41">
        <v>459</v>
      </c>
      <c r="C11" s="41">
        <v>234</v>
      </c>
      <c r="D11" s="42">
        <v>225</v>
      </c>
      <c r="E11" s="41">
        <v>171</v>
      </c>
      <c r="F11" s="41">
        <v>2</v>
      </c>
      <c r="G11" s="41">
        <v>0</v>
      </c>
      <c r="H11" s="42">
        <v>169</v>
      </c>
      <c r="I11" s="41">
        <v>52</v>
      </c>
      <c r="J11" s="7">
        <v>117</v>
      </c>
      <c r="K11" s="42">
        <v>5</v>
      </c>
      <c r="L11" s="42">
        <v>19</v>
      </c>
      <c r="M11" s="44">
        <f t="shared" si="0"/>
        <v>0.37254901960784315</v>
      </c>
    </row>
    <row r="12" spans="1:13" ht="12.75">
      <c r="A12" s="10" t="s">
        <v>56</v>
      </c>
      <c r="B12" s="41">
        <v>2580</v>
      </c>
      <c r="C12" s="41">
        <v>1288</v>
      </c>
      <c r="D12" s="42">
        <v>1292</v>
      </c>
      <c r="E12" s="41">
        <v>952</v>
      </c>
      <c r="F12" s="41">
        <v>0</v>
      </c>
      <c r="G12" s="41">
        <v>21</v>
      </c>
      <c r="H12" s="42">
        <v>931</v>
      </c>
      <c r="I12" s="41">
        <v>292</v>
      </c>
      <c r="J12" s="7">
        <v>639</v>
      </c>
      <c r="K12" s="42">
        <v>73</v>
      </c>
      <c r="L12" s="42">
        <v>52</v>
      </c>
      <c r="M12" s="44">
        <f t="shared" si="0"/>
        <v>0.3689922480620155</v>
      </c>
    </row>
    <row r="13" spans="1:13" ht="12.75">
      <c r="A13" s="10" t="s">
        <v>57</v>
      </c>
      <c r="B13" s="41">
        <v>1864</v>
      </c>
      <c r="C13" s="41">
        <v>936</v>
      </c>
      <c r="D13" s="42">
        <v>928</v>
      </c>
      <c r="E13" s="41">
        <v>716</v>
      </c>
      <c r="F13" s="41">
        <v>0</v>
      </c>
      <c r="G13" s="41">
        <v>3</v>
      </c>
      <c r="H13" s="42">
        <v>713</v>
      </c>
      <c r="I13" s="41">
        <v>215</v>
      </c>
      <c r="J13" s="7">
        <v>498</v>
      </c>
      <c r="K13" s="42">
        <v>36</v>
      </c>
      <c r="L13" s="42">
        <v>47</v>
      </c>
      <c r="M13" s="44">
        <f t="shared" si="0"/>
        <v>0.38412017167381973</v>
      </c>
    </row>
    <row r="14" spans="1:13" ht="12.75">
      <c r="A14" s="10" t="s">
        <v>58</v>
      </c>
      <c r="B14" s="41">
        <v>708</v>
      </c>
      <c r="C14" s="41">
        <v>351</v>
      </c>
      <c r="D14" s="42">
        <v>357</v>
      </c>
      <c r="E14" s="41">
        <v>228</v>
      </c>
      <c r="F14" s="41">
        <v>0</v>
      </c>
      <c r="G14" s="41">
        <v>3</v>
      </c>
      <c r="H14" s="42">
        <v>225</v>
      </c>
      <c r="I14" s="41">
        <v>127</v>
      </c>
      <c r="J14" s="7">
        <v>98</v>
      </c>
      <c r="K14" s="42">
        <v>7</v>
      </c>
      <c r="L14" s="42">
        <v>236</v>
      </c>
      <c r="M14" s="44">
        <f t="shared" si="0"/>
        <v>0.3220338983050847</v>
      </c>
    </row>
    <row r="15" spans="1:13" ht="12.75">
      <c r="A15" s="10" t="s">
        <v>59</v>
      </c>
      <c r="B15" s="41">
        <v>2893</v>
      </c>
      <c r="C15" s="41">
        <v>1383</v>
      </c>
      <c r="D15" s="42">
        <v>1510</v>
      </c>
      <c r="E15" s="41">
        <v>796</v>
      </c>
      <c r="F15" s="41">
        <v>2</v>
      </c>
      <c r="G15" s="41">
        <v>10</v>
      </c>
      <c r="H15" s="42">
        <v>784</v>
      </c>
      <c r="I15" s="41">
        <v>288</v>
      </c>
      <c r="J15" s="7">
        <v>496</v>
      </c>
      <c r="K15" s="42">
        <v>57</v>
      </c>
      <c r="L15" s="42">
        <v>686</v>
      </c>
      <c r="M15" s="44">
        <f t="shared" si="0"/>
        <v>0.27514690632561356</v>
      </c>
    </row>
    <row r="16" spans="1:13" ht="12.75">
      <c r="A16" s="10" t="s">
        <v>60</v>
      </c>
      <c r="B16" s="41">
        <v>1442</v>
      </c>
      <c r="C16" s="41">
        <v>697</v>
      </c>
      <c r="D16" s="42">
        <v>745</v>
      </c>
      <c r="E16" s="41">
        <v>384</v>
      </c>
      <c r="F16" s="41">
        <v>0</v>
      </c>
      <c r="G16" s="41">
        <v>10</v>
      </c>
      <c r="H16" s="42">
        <v>374</v>
      </c>
      <c r="I16" s="41">
        <v>139</v>
      </c>
      <c r="J16" s="7">
        <v>235</v>
      </c>
      <c r="K16" s="42">
        <v>23</v>
      </c>
      <c r="L16" s="42">
        <v>33</v>
      </c>
      <c r="M16" s="44">
        <f t="shared" si="0"/>
        <v>0.26629680998613037</v>
      </c>
    </row>
    <row r="17" spans="1:13" ht="12.75">
      <c r="A17" s="10" t="s">
        <v>61</v>
      </c>
      <c r="B17" s="41">
        <v>526</v>
      </c>
      <c r="C17" s="41">
        <v>271</v>
      </c>
      <c r="D17" s="42">
        <v>255</v>
      </c>
      <c r="E17" s="41">
        <v>237</v>
      </c>
      <c r="F17" s="41">
        <v>0</v>
      </c>
      <c r="G17" s="41">
        <v>1</v>
      </c>
      <c r="H17" s="42">
        <v>236</v>
      </c>
      <c r="I17" s="41">
        <v>64</v>
      </c>
      <c r="J17" s="7">
        <v>172</v>
      </c>
      <c r="K17" s="42">
        <v>18</v>
      </c>
      <c r="L17" s="42">
        <v>70</v>
      </c>
      <c r="M17" s="44">
        <f t="shared" si="0"/>
        <v>0.4505703422053232</v>
      </c>
    </row>
    <row r="18" spans="1:13" ht="12.75">
      <c r="A18" s="10" t="s">
        <v>62</v>
      </c>
      <c r="B18" s="41">
        <v>4182</v>
      </c>
      <c r="C18" s="41">
        <v>2031</v>
      </c>
      <c r="D18" s="42">
        <v>2151</v>
      </c>
      <c r="E18" s="41">
        <v>1301</v>
      </c>
      <c r="F18" s="41">
        <v>2</v>
      </c>
      <c r="G18" s="41">
        <v>35</v>
      </c>
      <c r="H18" s="42">
        <v>1264</v>
      </c>
      <c r="I18" s="41">
        <v>482</v>
      </c>
      <c r="J18" s="7">
        <v>782</v>
      </c>
      <c r="K18" s="42">
        <v>91</v>
      </c>
      <c r="L18" s="42">
        <v>40</v>
      </c>
      <c r="M18" s="44">
        <f t="shared" si="0"/>
        <v>0.31109516977522716</v>
      </c>
    </row>
    <row r="19" spans="1:13" ht="12.75">
      <c r="A19" s="10" t="s">
        <v>63</v>
      </c>
      <c r="B19" s="3">
        <v>914</v>
      </c>
      <c r="C19" s="3">
        <v>451</v>
      </c>
      <c r="D19" s="17">
        <v>463</v>
      </c>
      <c r="E19" s="3">
        <v>344</v>
      </c>
      <c r="F19" s="3">
        <v>0</v>
      </c>
      <c r="G19" s="3">
        <v>9</v>
      </c>
      <c r="H19" s="17">
        <v>335</v>
      </c>
      <c r="I19" s="3">
        <v>102</v>
      </c>
      <c r="J19" s="2">
        <v>233</v>
      </c>
      <c r="K19" s="17">
        <v>17</v>
      </c>
      <c r="L19" s="17">
        <v>210</v>
      </c>
      <c r="M19" s="44">
        <f t="shared" si="0"/>
        <v>0.37636761487964987</v>
      </c>
    </row>
    <row r="20" spans="1:13" ht="12.75">
      <c r="A20" s="10" t="s">
        <v>64</v>
      </c>
      <c r="B20" s="3">
        <v>2712</v>
      </c>
      <c r="C20" s="3">
        <v>1338</v>
      </c>
      <c r="D20" s="17">
        <v>1374</v>
      </c>
      <c r="E20" s="3">
        <v>911</v>
      </c>
      <c r="F20" s="3">
        <v>1</v>
      </c>
      <c r="G20" s="3">
        <v>39</v>
      </c>
      <c r="H20" s="17">
        <v>871</v>
      </c>
      <c r="I20" s="3">
        <v>347</v>
      </c>
      <c r="J20" s="2">
        <v>524</v>
      </c>
      <c r="K20" s="17">
        <v>48</v>
      </c>
      <c r="L20" s="17">
        <v>443</v>
      </c>
      <c r="M20" s="44">
        <f t="shared" si="0"/>
        <v>0.3359144542772861</v>
      </c>
    </row>
    <row r="21" spans="1:13" ht="12.75">
      <c r="A21" s="10" t="s">
        <v>65</v>
      </c>
      <c r="B21" s="3">
        <v>1353</v>
      </c>
      <c r="C21" s="3">
        <v>655</v>
      </c>
      <c r="D21" s="17">
        <v>698</v>
      </c>
      <c r="E21" s="3">
        <v>463</v>
      </c>
      <c r="F21" s="3">
        <v>0</v>
      </c>
      <c r="G21" s="3">
        <v>17</v>
      </c>
      <c r="H21" s="17">
        <v>446</v>
      </c>
      <c r="I21" s="3">
        <v>180</v>
      </c>
      <c r="J21" s="2">
        <v>266</v>
      </c>
      <c r="K21" s="17">
        <v>43</v>
      </c>
      <c r="L21" s="17">
        <v>301</v>
      </c>
      <c r="M21" s="44">
        <f t="shared" si="0"/>
        <v>0.34220251293422027</v>
      </c>
    </row>
    <row r="22" spans="1:13" ht="12.75">
      <c r="A22" s="11" t="s">
        <v>66</v>
      </c>
      <c r="B22" s="31">
        <v>730</v>
      </c>
      <c r="C22" s="31">
        <v>376</v>
      </c>
      <c r="D22" s="59">
        <v>354</v>
      </c>
      <c r="E22" s="31">
        <v>297</v>
      </c>
      <c r="F22" s="31">
        <v>0</v>
      </c>
      <c r="G22" s="31">
        <v>1</v>
      </c>
      <c r="H22" s="59">
        <v>296</v>
      </c>
      <c r="I22" s="31">
        <v>71</v>
      </c>
      <c r="J22" s="31">
        <v>225</v>
      </c>
      <c r="K22" s="59">
        <v>14</v>
      </c>
      <c r="L22" s="59">
        <v>129</v>
      </c>
      <c r="M22" s="48">
        <f t="shared" si="0"/>
        <v>0.40684931506849314</v>
      </c>
    </row>
    <row r="23" spans="2:13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4"/>
    </row>
    <row r="24" ht="12.75">
      <c r="A24" s="16" t="s">
        <v>109</v>
      </c>
    </row>
    <row r="30" spans="3:4" ht="12.75">
      <c r="C30" s="49"/>
      <c r="D30" s="49"/>
    </row>
    <row r="31" spans="3:4" ht="12.75">
      <c r="C31" s="49"/>
      <c r="D31" s="49"/>
    </row>
    <row r="32" spans="3:4" ht="12.75">
      <c r="C32" s="49"/>
      <c r="D32" s="49"/>
    </row>
    <row r="33" spans="3:4" ht="12.75">
      <c r="C33" s="49"/>
      <c r="D33" s="49"/>
    </row>
    <row r="34" spans="3:4" ht="12.75">
      <c r="C34" s="49"/>
      <c r="D34" s="49"/>
    </row>
    <row r="35" spans="3:4" ht="12.75">
      <c r="C35" s="49"/>
      <c r="D35" s="49"/>
    </row>
    <row r="36" spans="3:4" ht="12.75">
      <c r="C36" s="49"/>
      <c r="D36" s="49"/>
    </row>
    <row r="37" spans="3:4" ht="12.75">
      <c r="C37" s="49"/>
      <c r="D37" s="49"/>
    </row>
    <row r="38" spans="3:4" ht="12.75">
      <c r="C38" s="49"/>
      <c r="D38" s="49"/>
    </row>
    <row r="39" spans="3:4" ht="12.75">
      <c r="C39" s="49"/>
      <c r="D39" s="49"/>
    </row>
    <row r="40" spans="3:4" ht="12.75">
      <c r="C40" s="49"/>
      <c r="D40" s="49"/>
    </row>
    <row r="41" spans="3:4" ht="12.75">
      <c r="C41" s="49"/>
      <c r="D41" s="49"/>
    </row>
    <row r="42" spans="3:4" ht="12.75">
      <c r="C42" s="49"/>
      <c r="D42" s="49"/>
    </row>
    <row r="43" spans="3:4" ht="12.75">
      <c r="C43" s="49"/>
      <c r="D43" s="49"/>
    </row>
    <row r="44" spans="3:4" ht="12.75">
      <c r="C44" s="49"/>
      <c r="D44" s="49"/>
    </row>
    <row r="45" spans="3:4" ht="12.75">
      <c r="C45" s="49"/>
      <c r="D45" s="49"/>
    </row>
    <row r="46" spans="3:4" ht="12.75">
      <c r="C46" s="49"/>
      <c r="D46" s="4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C1">
      <selection activeCell="A1" sqref="A1:IV16384"/>
    </sheetView>
  </sheetViews>
  <sheetFormatPr defaultColWidth="11.421875" defaultRowHeight="12.75"/>
  <cols>
    <col min="1" max="1" width="15.7109375" style="1" customWidth="1"/>
    <col min="2" max="2" width="11.57421875" style="1" customWidth="1"/>
    <col min="3" max="3" width="10.421875" style="1" customWidth="1"/>
    <col min="4" max="4" width="10.8515625" style="1" customWidth="1"/>
    <col min="5" max="5" width="8.57421875" style="1" customWidth="1"/>
    <col min="6" max="6" width="7.00390625" style="1" customWidth="1"/>
    <col min="7" max="7" width="8.7109375" style="1" customWidth="1"/>
    <col min="8" max="8" width="6.57421875" style="1" customWidth="1"/>
    <col min="9" max="9" width="6.8515625" style="1" customWidth="1"/>
    <col min="10" max="10" width="9.8515625" style="1" customWidth="1"/>
    <col min="11" max="11" width="8.140625" style="1" customWidth="1"/>
    <col min="12" max="12" width="9.28125" style="1" customWidth="1"/>
    <col min="13" max="13" width="9.7109375" style="1" customWidth="1"/>
    <col min="14" max="16384" width="11.421875" style="1" customWidth="1"/>
  </cols>
  <sheetData>
    <row r="1" ht="18.75">
      <c r="A1" s="4" t="s">
        <v>102</v>
      </c>
    </row>
    <row r="3" ht="12.75">
      <c r="A3" s="5" t="s">
        <v>92</v>
      </c>
    </row>
    <row r="5" spans="1:13" ht="51">
      <c r="A5" s="35"/>
      <c r="B5" s="36" t="s">
        <v>98</v>
      </c>
      <c r="C5" s="36" t="s">
        <v>101</v>
      </c>
      <c r="D5" s="37" t="s">
        <v>100</v>
      </c>
      <c r="E5" s="36" t="s">
        <v>104</v>
      </c>
      <c r="F5" s="36" t="s">
        <v>1</v>
      </c>
      <c r="G5" s="36" t="s">
        <v>2</v>
      </c>
      <c r="H5" s="37" t="s">
        <v>3</v>
      </c>
      <c r="I5" s="36" t="s">
        <v>108</v>
      </c>
      <c r="J5" s="36" t="s">
        <v>4</v>
      </c>
      <c r="K5" s="37" t="s">
        <v>5</v>
      </c>
      <c r="L5" s="37" t="s">
        <v>26</v>
      </c>
      <c r="M5" s="36" t="s">
        <v>107</v>
      </c>
    </row>
    <row r="6" spans="1:12" ht="12.75">
      <c r="A6" s="12"/>
      <c r="D6" s="10"/>
      <c r="H6" s="10"/>
      <c r="K6" s="10"/>
      <c r="L6" s="10"/>
    </row>
    <row r="7" spans="1:13" ht="12.75">
      <c r="A7" s="10" t="s">
        <v>92</v>
      </c>
      <c r="B7" s="1">
        <f>SUM(B8:B19)</f>
        <v>12021</v>
      </c>
      <c r="C7" s="1">
        <f>SUM(C8:C19)</f>
        <v>5854</v>
      </c>
      <c r="D7" s="10">
        <f>SUM(D8:D19)</f>
        <v>6167</v>
      </c>
      <c r="E7" s="1">
        <f>SUM(E8:E19)</f>
        <v>4548</v>
      </c>
      <c r="F7" s="1">
        <f>SUM(F8:F19)</f>
        <v>31</v>
      </c>
      <c r="G7" s="1">
        <f>SUM(G8:G19)</f>
        <v>82</v>
      </c>
      <c r="H7" s="10">
        <f>SUM(H8:H19)</f>
        <v>4435</v>
      </c>
      <c r="I7" s="1">
        <f>SUM(I8:I19)</f>
        <v>1359</v>
      </c>
      <c r="J7" s="1">
        <f>SUM(J8:J19)</f>
        <v>3076</v>
      </c>
      <c r="K7" s="10">
        <f>SUM(K8:K19)</f>
        <v>389</v>
      </c>
      <c r="L7" s="10">
        <f>SUM(L8:L19)</f>
        <v>315</v>
      </c>
      <c r="M7" s="44">
        <f>+E7/B7</f>
        <v>0.3783379086598453</v>
      </c>
    </row>
    <row r="8" spans="1:13" ht="12.75">
      <c r="A8" s="10" t="s">
        <v>67</v>
      </c>
      <c r="B8" s="52">
        <v>552</v>
      </c>
      <c r="C8" s="52">
        <v>262</v>
      </c>
      <c r="D8" s="53">
        <v>290</v>
      </c>
      <c r="E8" s="52">
        <v>262</v>
      </c>
      <c r="F8" s="52">
        <v>0</v>
      </c>
      <c r="G8" s="52">
        <v>3</v>
      </c>
      <c r="H8" s="53">
        <v>259</v>
      </c>
      <c r="I8" s="52">
        <v>72</v>
      </c>
      <c r="J8" s="52">
        <v>187</v>
      </c>
      <c r="K8" s="53">
        <v>33</v>
      </c>
      <c r="L8" s="53">
        <v>14</v>
      </c>
      <c r="M8" s="44">
        <f aca="true" t="shared" si="0" ref="M8:M19">+E8/B8</f>
        <v>0.4746376811594203</v>
      </c>
    </row>
    <row r="9" spans="1:13" ht="12.75">
      <c r="A9" s="10" t="s">
        <v>68</v>
      </c>
      <c r="B9" s="52">
        <v>1125</v>
      </c>
      <c r="C9" s="52">
        <v>539</v>
      </c>
      <c r="D9" s="53">
        <v>586</v>
      </c>
      <c r="E9" s="52">
        <v>425</v>
      </c>
      <c r="F9" s="52">
        <v>0</v>
      </c>
      <c r="G9" s="52">
        <v>3</v>
      </c>
      <c r="H9" s="53">
        <v>422</v>
      </c>
      <c r="I9" s="52">
        <v>117</v>
      </c>
      <c r="J9" s="52">
        <v>305</v>
      </c>
      <c r="K9" s="53">
        <v>47</v>
      </c>
      <c r="L9" s="53">
        <v>42</v>
      </c>
      <c r="M9" s="44">
        <f t="shared" si="0"/>
        <v>0.37777777777777777</v>
      </c>
    </row>
    <row r="10" spans="1:13" ht="12.75">
      <c r="A10" s="10" t="s">
        <v>69</v>
      </c>
      <c r="B10" s="52">
        <v>650</v>
      </c>
      <c r="C10" s="52">
        <v>327</v>
      </c>
      <c r="D10" s="53">
        <v>323</v>
      </c>
      <c r="E10" s="52">
        <v>283</v>
      </c>
      <c r="F10" s="52">
        <v>0</v>
      </c>
      <c r="G10" s="52">
        <v>7</v>
      </c>
      <c r="H10" s="53">
        <v>276</v>
      </c>
      <c r="I10" s="52">
        <v>93</v>
      </c>
      <c r="J10" s="52">
        <v>183</v>
      </c>
      <c r="K10" s="53">
        <v>22</v>
      </c>
      <c r="L10" s="53">
        <v>7</v>
      </c>
      <c r="M10" s="44">
        <f t="shared" si="0"/>
        <v>0.43538461538461537</v>
      </c>
    </row>
    <row r="11" spans="1:13" ht="12.75">
      <c r="A11" s="10" t="s">
        <v>70</v>
      </c>
      <c r="B11" s="52">
        <v>1060</v>
      </c>
      <c r="C11" s="52">
        <v>545</v>
      </c>
      <c r="D11" s="53">
        <v>515</v>
      </c>
      <c r="E11" s="52">
        <v>426</v>
      </c>
      <c r="F11" s="52">
        <v>2</v>
      </c>
      <c r="G11" s="52">
        <v>2</v>
      </c>
      <c r="H11" s="53">
        <v>422</v>
      </c>
      <c r="I11" s="52">
        <v>109</v>
      </c>
      <c r="J11" s="52">
        <v>313</v>
      </c>
      <c r="K11" s="53">
        <v>33</v>
      </c>
      <c r="L11" s="53">
        <v>36</v>
      </c>
      <c r="M11" s="44">
        <f t="shared" si="0"/>
        <v>0.4018867924528302</v>
      </c>
    </row>
    <row r="12" spans="1:13" ht="12.75">
      <c r="A12" s="10" t="s">
        <v>71</v>
      </c>
      <c r="B12" s="52">
        <v>1011</v>
      </c>
      <c r="C12" s="52">
        <v>503</v>
      </c>
      <c r="D12" s="53">
        <v>508</v>
      </c>
      <c r="E12" s="52">
        <v>442</v>
      </c>
      <c r="F12" s="52">
        <v>0</v>
      </c>
      <c r="G12" s="52">
        <v>9</v>
      </c>
      <c r="H12" s="53">
        <v>433</v>
      </c>
      <c r="I12" s="52">
        <v>124</v>
      </c>
      <c r="J12" s="52">
        <v>309</v>
      </c>
      <c r="K12" s="53">
        <v>37</v>
      </c>
      <c r="L12" s="53">
        <v>24</v>
      </c>
      <c r="M12" s="44">
        <f t="shared" si="0"/>
        <v>0.437190900098912</v>
      </c>
    </row>
    <row r="13" spans="1:13" ht="12.75">
      <c r="A13" s="10" t="s">
        <v>72</v>
      </c>
      <c r="B13" s="52">
        <v>341</v>
      </c>
      <c r="C13" s="52">
        <v>166</v>
      </c>
      <c r="D13" s="53">
        <v>175</v>
      </c>
      <c r="E13" s="52">
        <v>158</v>
      </c>
      <c r="F13" s="52">
        <v>0</v>
      </c>
      <c r="G13" s="52">
        <v>1</v>
      </c>
      <c r="H13" s="53">
        <v>157</v>
      </c>
      <c r="I13" s="52">
        <v>47</v>
      </c>
      <c r="J13" s="52">
        <v>110</v>
      </c>
      <c r="K13" s="53">
        <v>23</v>
      </c>
      <c r="L13" s="53">
        <v>11</v>
      </c>
      <c r="M13" s="44">
        <f t="shared" si="0"/>
        <v>0.4633431085043988</v>
      </c>
    </row>
    <row r="14" spans="1:13" ht="12.75">
      <c r="A14" s="10" t="s">
        <v>73</v>
      </c>
      <c r="B14" s="52">
        <v>1659</v>
      </c>
      <c r="C14" s="52">
        <v>816</v>
      </c>
      <c r="D14" s="53">
        <v>843</v>
      </c>
      <c r="E14" s="52">
        <v>522</v>
      </c>
      <c r="F14" s="52">
        <v>0</v>
      </c>
      <c r="G14" s="52">
        <v>44</v>
      </c>
      <c r="H14" s="53">
        <v>478</v>
      </c>
      <c r="I14" s="52">
        <v>150</v>
      </c>
      <c r="J14" s="52">
        <v>328</v>
      </c>
      <c r="K14" s="53">
        <v>43</v>
      </c>
      <c r="L14" s="53">
        <v>24</v>
      </c>
      <c r="M14" s="44">
        <f t="shared" si="0"/>
        <v>0.31464737793851716</v>
      </c>
    </row>
    <row r="15" spans="1:13" ht="12.75">
      <c r="A15" s="10" t="s">
        <v>74</v>
      </c>
      <c r="B15" s="52">
        <v>1309</v>
      </c>
      <c r="C15" s="52">
        <v>648</v>
      </c>
      <c r="D15" s="53">
        <v>661</v>
      </c>
      <c r="E15" s="52">
        <v>441</v>
      </c>
      <c r="F15" s="52">
        <v>0</v>
      </c>
      <c r="G15" s="52">
        <v>3</v>
      </c>
      <c r="H15" s="53">
        <v>438</v>
      </c>
      <c r="I15" s="52">
        <v>151</v>
      </c>
      <c r="J15" s="52">
        <v>287</v>
      </c>
      <c r="K15" s="53">
        <v>33</v>
      </c>
      <c r="L15" s="53">
        <v>39</v>
      </c>
      <c r="M15" s="44">
        <f t="shared" si="0"/>
        <v>0.33689839572192515</v>
      </c>
    </row>
    <row r="16" spans="1:13" ht="12.75">
      <c r="A16" s="10" t="s">
        <v>75</v>
      </c>
      <c r="B16" s="52">
        <v>290</v>
      </c>
      <c r="C16" s="52">
        <v>138</v>
      </c>
      <c r="D16" s="53">
        <v>152</v>
      </c>
      <c r="E16" s="52">
        <v>102</v>
      </c>
      <c r="F16" s="52">
        <v>0</v>
      </c>
      <c r="G16" s="52">
        <v>0</v>
      </c>
      <c r="H16" s="53">
        <v>102</v>
      </c>
      <c r="I16" s="52">
        <v>23</v>
      </c>
      <c r="J16" s="52">
        <v>79</v>
      </c>
      <c r="K16" s="53">
        <v>5</v>
      </c>
      <c r="L16" s="53">
        <v>7</v>
      </c>
      <c r="M16" s="44">
        <f t="shared" si="0"/>
        <v>0.35172413793103446</v>
      </c>
    </row>
    <row r="17" spans="1:13" ht="12.75">
      <c r="A17" s="10" t="s">
        <v>76</v>
      </c>
      <c r="B17" s="52">
        <v>804</v>
      </c>
      <c r="C17" s="52">
        <v>382</v>
      </c>
      <c r="D17" s="53">
        <v>422</v>
      </c>
      <c r="E17" s="52">
        <v>294</v>
      </c>
      <c r="F17" s="52">
        <v>0</v>
      </c>
      <c r="G17" s="52">
        <v>6</v>
      </c>
      <c r="H17" s="53">
        <v>288</v>
      </c>
      <c r="I17" s="52">
        <v>112</v>
      </c>
      <c r="J17" s="52">
        <v>176</v>
      </c>
      <c r="K17" s="53">
        <v>14</v>
      </c>
      <c r="L17" s="53">
        <v>26</v>
      </c>
      <c r="M17" s="44">
        <f t="shared" si="0"/>
        <v>0.3656716417910448</v>
      </c>
    </row>
    <row r="18" spans="1:13" ht="12.75">
      <c r="A18" s="10" t="s">
        <v>77</v>
      </c>
      <c r="B18" s="52">
        <v>2134</v>
      </c>
      <c r="C18" s="52">
        <v>1008</v>
      </c>
      <c r="D18" s="53">
        <v>1126</v>
      </c>
      <c r="E18" s="52">
        <v>837</v>
      </c>
      <c r="F18" s="52">
        <v>26</v>
      </c>
      <c r="G18" s="52">
        <v>4</v>
      </c>
      <c r="H18" s="53">
        <v>807</v>
      </c>
      <c r="I18" s="52">
        <v>232</v>
      </c>
      <c r="J18" s="52">
        <v>575</v>
      </c>
      <c r="K18" s="53">
        <v>74</v>
      </c>
      <c r="L18" s="53">
        <v>44</v>
      </c>
      <c r="M18" s="44">
        <f t="shared" si="0"/>
        <v>0.3922211808809747</v>
      </c>
    </row>
    <row r="19" spans="1:13" ht="12.75">
      <c r="A19" s="11" t="s">
        <v>78</v>
      </c>
      <c r="B19" s="54">
        <v>1086</v>
      </c>
      <c r="C19" s="54">
        <v>520</v>
      </c>
      <c r="D19" s="55">
        <v>566</v>
      </c>
      <c r="E19" s="54">
        <v>356</v>
      </c>
      <c r="F19" s="54">
        <v>3</v>
      </c>
      <c r="G19" s="54">
        <v>0</v>
      </c>
      <c r="H19" s="55">
        <v>353</v>
      </c>
      <c r="I19" s="54">
        <v>129</v>
      </c>
      <c r="J19" s="54">
        <v>224</v>
      </c>
      <c r="K19" s="55">
        <v>25</v>
      </c>
      <c r="L19" s="55">
        <v>41</v>
      </c>
      <c r="M19" s="48">
        <f t="shared" si="0"/>
        <v>0.3278084714548803</v>
      </c>
    </row>
    <row r="20" ht="12.75">
      <c r="M20" s="49"/>
    </row>
    <row r="21" ht="12.75">
      <c r="A21" s="16" t="s">
        <v>109</v>
      </c>
    </row>
    <row r="30" spans="3:4" ht="12.75">
      <c r="C30" s="49"/>
      <c r="D30" s="49"/>
    </row>
    <row r="31" spans="3:4" ht="12.75">
      <c r="C31" s="49"/>
      <c r="D31" s="49"/>
    </row>
    <row r="32" spans="3:4" ht="12.75">
      <c r="C32" s="49"/>
      <c r="D32" s="49"/>
    </row>
    <row r="33" spans="3:4" ht="12.75">
      <c r="C33" s="49"/>
      <c r="D33" s="49"/>
    </row>
    <row r="34" spans="3:4" ht="12.75">
      <c r="C34" s="49"/>
      <c r="D34" s="49"/>
    </row>
    <row r="35" spans="3:4" ht="12.75">
      <c r="C35" s="49"/>
      <c r="D35" s="49"/>
    </row>
    <row r="36" spans="3:4" ht="12.75">
      <c r="C36" s="49"/>
      <c r="D36" s="49"/>
    </row>
    <row r="37" spans="3:4" ht="12.75">
      <c r="C37" s="49"/>
      <c r="D37" s="49"/>
    </row>
    <row r="38" spans="3:4" ht="12.75">
      <c r="C38" s="49"/>
      <c r="D38" s="49"/>
    </row>
    <row r="39" spans="3:4" ht="12.75">
      <c r="C39" s="49"/>
      <c r="D39" s="49"/>
    </row>
    <row r="40" spans="3:4" ht="12.75">
      <c r="C40" s="49"/>
      <c r="D40" s="49"/>
    </row>
    <row r="41" spans="3:4" ht="12.75">
      <c r="C41" s="49"/>
      <c r="D41" s="49"/>
    </row>
    <row r="42" spans="3:4" ht="12.75">
      <c r="C42" s="49"/>
      <c r="D42" s="49"/>
    </row>
    <row r="43" spans="3:4" ht="12.75"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  <row r="46" spans="2:4" ht="12.75">
      <c r="B46" s="49"/>
      <c r="C46" s="49"/>
      <c r="D46" s="4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B1">
      <selection activeCell="A1" sqref="A1:IV16384"/>
    </sheetView>
  </sheetViews>
  <sheetFormatPr defaultColWidth="11.421875" defaultRowHeight="12.75"/>
  <cols>
    <col min="1" max="1" width="17.421875" style="1" customWidth="1"/>
    <col min="2" max="2" width="10.00390625" style="1" customWidth="1"/>
    <col min="3" max="3" width="10.421875" style="1" customWidth="1"/>
    <col min="4" max="4" width="10.8515625" style="1" customWidth="1"/>
    <col min="5" max="5" width="9.140625" style="1" customWidth="1"/>
    <col min="6" max="6" width="6.421875" style="1" customWidth="1"/>
    <col min="7" max="7" width="8.421875" style="1" customWidth="1"/>
    <col min="8" max="8" width="8.140625" style="1" customWidth="1"/>
    <col min="9" max="9" width="8.28125" style="1" customWidth="1"/>
    <col min="10" max="10" width="10.00390625" style="1" customWidth="1"/>
    <col min="11" max="11" width="8.421875" style="1" customWidth="1"/>
    <col min="12" max="12" width="10.57421875" style="1" customWidth="1"/>
    <col min="13" max="13" width="11.140625" style="1" customWidth="1"/>
    <col min="14" max="16384" width="11.421875" style="1" customWidth="1"/>
  </cols>
  <sheetData>
    <row r="1" ht="18.75">
      <c r="A1" s="4" t="s">
        <v>102</v>
      </c>
    </row>
    <row r="3" ht="12.75">
      <c r="A3" s="5" t="s">
        <v>93</v>
      </c>
    </row>
    <row r="5" spans="1:13" ht="38.25">
      <c r="A5" s="35"/>
      <c r="B5" s="36" t="s">
        <v>98</v>
      </c>
      <c r="C5" s="36" t="s">
        <v>101</v>
      </c>
      <c r="D5" s="37" t="s">
        <v>100</v>
      </c>
      <c r="E5" s="36" t="s">
        <v>104</v>
      </c>
      <c r="F5" s="36" t="s">
        <v>1</v>
      </c>
      <c r="G5" s="36" t="s">
        <v>2</v>
      </c>
      <c r="H5" s="37" t="s">
        <v>3</v>
      </c>
      <c r="I5" s="36" t="s">
        <v>108</v>
      </c>
      <c r="J5" s="36" t="s">
        <v>4</v>
      </c>
      <c r="K5" s="37" t="s">
        <v>5</v>
      </c>
      <c r="L5" s="37" t="s">
        <v>26</v>
      </c>
      <c r="M5" s="50" t="s">
        <v>107</v>
      </c>
    </row>
    <row r="6" spans="1:13" ht="12.75">
      <c r="A6" s="10"/>
      <c r="B6" s="9"/>
      <c r="C6" s="9"/>
      <c r="D6" s="10"/>
      <c r="E6" s="9"/>
      <c r="F6" s="9"/>
      <c r="G6" s="9"/>
      <c r="H6" s="10"/>
      <c r="I6" s="9"/>
      <c r="J6" s="9"/>
      <c r="K6" s="10"/>
      <c r="L6" s="10"/>
      <c r="M6" s="51"/>
    </row>
    <row r="7" spans="1:13" ht="12.75">
      <c r="A7" s="23" t="s">
        <v>93</v>
      </c>
      <c r="B7" s="25">
        <f>SUM(B8:B15)</f>
        <v>16859</v>
      </c>
      <c r="C7" s="25">
        <f>SUM(C8:C15)</f>
        <v>8226</v>
      </c>
      <c r="D7" s="27">
        <f>SUM(D8:D15)</f>
        <v>8633</v>
      </c>
      <c r="E7" s="25">
        <f>SUM(E8:E15)</f>
        <v>6396</v>
      </c>
      <c r="F7" s="25">
        <f>SUM(F8:F15)</f>
        <v>9</v>
      </c>
      <c r="G7" s="25">
        <f>SUM(G8:G15)</f>
        <v>121</v>
      </c>
      <c r="H7" s="27">
        <f>SUM(H8:H15)</f>
        <v>6266</v>
      </c>
      <c r="I7" s="25">
        <f>SUM(I8:I15)</f>
        <v>2053</v>
      </c>
      <c r="J7" s="25">
        <f>SUM(J8:J15)</f>
        <v>4213</v>
      </c>
      <c r="K7" s="27">
        <f>SUM(K8:K15)</f>
        <v>523</v>
      </c>
      <c r="L7" s="27">
        <f>SUM(L8:L15)</f>
        <v>945</v>
      </c>
      <c r="M7" s="32">
        <f>+E7/B7</f>
        <v>0.37938193249896196</v>
      </c>
    </row>
    <row r="8" spans="1:13" ht="12.75">
      <c r="A8" s="10" t="s">
        <v>79</v>
      </c>
      <c r="B8" s="7">
        <v>891</v>
      </c>
      <c r="C8" s="7">
        <v>462</v>
      </c>
      <c r="D8" s="42">
        <v>429</v>
      </c>
      <c r="E8" s="7">
        <v>349</v>
      </c>
      <c r="F8" s="7">
        <v>0</v>
      </c>
      <c r="G8" s="7">
        <v>7</v>
      </c>
      <c r="H8" s="42">
        <v>342</v>
      </c>
      <c r="I8" s="7">
        <v>96</v>
      </c>
      <c r="J8" s="7">
        <v>246</v>
      </c>
      <c r="K8" s="42">
        <v>30</v>
      </c>
      <c r="L8" s="42">
        <v>79</v>
      </c>
      <c r="M8" s="33">
        <f>+E8/B8</f>
        <v>0.39169472502805835</v>
      </c>
    </row>
    <row r="9" spans="1:13" ht="12.75">
      <c r="A9" s="10" t="s">
        <v>80</v>
      </c>
      <c r="B9" s="7">
        <v>2087</v>
      </c>
      <c r="C9" s="7">
        <v>1033</v>
      </c>
      <c r="D9" s="42">
        <v>1054</v>
      </c>
      <c r="E9" s="7">
        <v>794</v>
      </c>
      <c r="F9" s="7">
        <v>1</v>
      </c>
      <c r="G9" s="7">
        <v>2</v>
      </c>
      <c r="H9" s="42">
        <v>791</v>
      </c>
      <c r="I9" s="7">
        <v>273</v>
      </c>
      <c r="J9" s="7">
        <v>518</v>
      </c>
      <c r="K9" s="42">
        <v>72</v>
      </c>
      <c r="L9" s="42">
        <v>154</v>
      </c>
      <c r="M9" s="33">
        <f aca="true" t="shared" si="0" ref="M9:M17">+E9/B9</f>
        <v>0.3804504072831816</v>
      </c>
    </row>
    <row r="10" spans="1:13" ht="12.75">
      <c r="A10" s="10" t="s">
        <v>81</v>
      </c>
      <c r="B10" s="7">
        <v>843</v>
      </c>
      <c r="C10" s="7">
        <v>422</v>
      </c>
      <c r="D10" s="42">
        <v>421</v>
      </c>
      <c r="E10" s="7">
        <v>306</v>
      </c>
      <c r="F10" s="7">
        <v>0</v>
      </c>
      <c r="G10" s="7">
        <v>6</v>
      </c>
      <c r="H10" s="42">
        <v>300</v>
      </c>
      <c r="I10" s="7">
        <v>103</v>
      </c>
      <c r="J10" s="7">
        <v>197</v>
      </c>
      <c r="K10" s="42">
        <v>19</v>
      </c>
      <c r="L10" s="42">
        <v>21</v>
      </c>
      <c r="M10" s="33">
        <f t="shared" si="0"/>
        <v>0.36298932384341637</v>
      </c>
    </row>
    <row r="11" spans="1:13" ht="12.75">
      <c r="A11" s="10" t="s">
        <v>82</v>
      </c>
      <c r="B11" s="7">
        <v>1932</v>
      </c>
      <c r="C11" s="7">
        <v>945</v>
      </c>
      <c r="D11" s="42">
        <v>987</v>
      </c>
      <c r="E11" s="7">
        <v>625</v>
      </c>
      <c r="F11" s="7">
        <v>4</v>
      </c>
      <c r="G11" s="7">
        <v>26</v>
      </c>
      <c r="H11" s="42">
        <v>595</v>
      </c>
      <c r="I11" s="7">
        <v>153</v>
      </c>
      <c r="J11" s="7">
        <v>442</v>
      </c>
      <c r="K11" s="42">
        <v>53</v>
      </c>
      <c r="L11" s="42">
        <v>112</v>
      </c>
      <c r="M11" s="33">
        <f t="shared" si="0"/>
        <v>0.32349896480331264</v>
      </c>
    </row>
    <row r="12" spans="1:13" ht="12.75">
      <c r="A12" s="10" t="s">
        <v>83</v>
      </c>
      <c r="B12" s="7">
        <v>1436</v>
      </c>
      <c r="C12" s="7">
        <v>712</v>
      </c>
      <c r="D12" s="42">
        <v>724</v>
      </c>
      <c r="E12" s="7">
        <v>571</v>
      </c>
      <c r="F12" s="7">
        <v>0</v>
      </c>
      <c r="G12" s="7">
        <v>5</v>
      </c>
      <c r="H12" s="42">
        <v>566</v>
      </c>
      <c r="I12" s="7">
        <v>155</v>
      </c>
      <c r="J12" s="7">
        <v>411</v>
      </c>
      <c r="K12" s="42">
        <v>46</v>
      </c>
      <c r="L12" s="42">
        <v>76</v>
      </c>
      <c r="M12" s="33">
        <f t="shared" si="0"/>
        <v>0.39763231197771587</v>
      </c>
    </row>
    <row r="13" spans="1:13" ht="12.75">
      <c r="A13" s="10" t="s">
        <v>84</v>
      </c>
      <c r="B13" s="7">
        <v>1605</v>
      </c>
      <c r="C13" s="7">
        <v>824</v>
      </c>
      <c r="D13" s="42">
        <v>781</v>
      </c>
      <c r="E13" s="7">
        <v>694</v>
      </c>
      <c r="F13" s="7">
        <v>1</v>
      </c>
      <c r="G13" s="7">
        <v>35</v>
      </c>
      <c r="H13" s="42">
        <v>658</v>
      </c>
      <c r="I13" s="7">
        <v>168</v>
      </c>
      <c r="J13" s="7">
        <v>490</v>
      </c>
      <c r="K13" s="42">
        <v>63</v>
      </c>
      <c r="L13" s="42">
        <v>110</v>
      </c>
      <c r="M13" s="33">
        <f t="shared" si="0"/>
        <v>0.432398753894081</v>
      </c>
    </row>
    <row r="14" spans="1:13" ht="12.75">
      <c r="A14" s="10" t="s">
        <v>85</v>
      </c>
      <c r="B14" s="7">
        <v>6595</v>
      </c>
      <c r="C14" s="7">
        <v>3103</v>
      </c>
      <c r="D14" s="42">
        <v>3492</v>
      </c>
      <c r="E14" s="7">
        <v>2535</v>
      </c>
      <c r="F14" s="7">
        <v>1</v>
      </c>
      <c r="G14" s="7">
        <v>37</v>
      </c>
      <c r="H14" s="42">
        <v>2497</v>
      </c>
      <c r="I14" s="7">
        <v>904</v>
      </c>
      <c r="J14" s="7">
        <v>1593</v>
      </c>
      <c r="K14" s="42">
        <v>205</v>
      </c>
      <c r="L14" s="42">
        <v>295</v>
      </c>
      <c r="M14" s="33">
        <f t="shared" si="0"/>
        <v>0.3843821076573162</v>
      </c>
    </row>
    <row r="15" spans="1:13" ht="12.75">
      <c r="A15" s="11" t="s">
        <v>86</v>
      </c>
      <c r="B15" s="29">
        <v>1470</v>
      </c>
      <c r="C15" s="29">
        <v>725</v>
      </c>
      <c r="D15" s="45">
        <v>745</v>
      </c>
      <c r="E15" s="29">
        <v>522</v>
      </c>
      <c r="F15" s="29">
        <v>2</v>
      </c>
      <c r="G15" s="29">
        <v>3</v>
      </c>
      <c r="H15" s="45">
        <v>517</v>
      </c>
      <c r="I15" s="29">
        <v>201</v>
      </c>
      <c r="J15" s="29">
        <v>316</v>
      </c>
      <c r="K15" s="45">
        <v>35</v>
      </c>
      <c r="L15" s="45">
        <v>98</v>
      </c>
      <c r="M15" s="34">
        <f t="shared" si="0"/>
        <v>0.3551020408163265</v>
      </c>
    </row>
    <row r="16" spans="2:13" ht="12.75">
      <c r="B16" s="41"/>
      <c r="C16" s="41"/>
      <c r="D16" s="41"/>
      <c r="E16" s="6"/>
      <c r="F16" s="6"/>
      <c r="G16" s="6"/>
      <c r="H16" s="6"/>
      <c r="I16" s="6"/>
      <c r="J16" s="6"/>
      <c r="K16" s="6"/>
      <c r="L16" s="6"/>
      <c r="M16" s="44"/>
    </row>
    <row r="17" ht="12.75">
      <c r="A17" s="16" t="s">
        <v>109</v>
      </c>
    </row>
    <row r="18" spans="2:12" ht="12.75">
      <c r="B18" s="41"/>
      <c r="C18" s="41"/>
      <c r="D18" s="41"/>
      <c r="E18" s="6"/>
      <c r="F18" s="6"/>
      <c r="G18" s="6"/>
      <c r="H18" s="6"/>
      <c r="I18" s="6"/>
      <c r="J18" s="6"/>
      <c r="K18" s="6"/>
      <c r="L18" s="6"/>
    </row>
    <row r="30" spans="3:4" ht="12.75">
      <c r="C30" s="49"/>
      <c r="D30" s="49"/>
    </row>
    <row r="31" spans="3:4" ht="12.75">
      <c r="C31" s="49"/>
      <c r="D31" s="49"/>
    </row>
    <row r="32" spans="3:4" ht="12.75">
      <c r="C32" s="49"/>
      <c r="D32" s="49"/>
    </row>
    <row r="33" spans="3:4" ht="12.75">
      <c r="C33" s="49"/>
      <c r="D33" s="49"/>
    </row>
    <row r="34" spans="3:4" ht="12.75">
      <c r="C34" s="49"/>
      <c r="D34" s="49"/>
    </row>
    <row r="35" spans="3:4" ht="12.75">
      <c r="C35" s="49"/>
      <c r="D35" s="49"/>
    </row>
    <row r="36" spans="3:4" ht="12.75">
      <c r="C36" s="49"/>
      <c r="D36" s="49"/>
    </row>
    <row r="37" spans="3:4" ht="12.75">
      <c r="C37" s="49"/>
      <c r="D37" s="49"/>
    </row>
    <row r="38" spans="3:4" ht="12.75">
      <c r="C38" s="49"/>
      <c r="D38" s="49"/>
    </row>
    <row r="39" spans="3:4" ht="12.75"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  <row r="46" spans="2:4" ht="12.75">
      <c r="B46" s="49"/>
      <c r="C46" s="49"/>
      <c r="D46" s="4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Thurgau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skgre</cp:lastModifiedBy>
  <cp:lastPrinted>2008-04-21T07:46:12Z</cp:lastPrinted>
  <dcterms:created xsi:type="dcterms:W3CDTF">2006-04-10T09:45:06Z</dcterms:created>
  <dcterms:modified xsi:type="dcterms:W3CDTF">2008-04-21T08:09:03Z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ELAK@1.1001:CurrentUserEmail">
    <vt:lpwstr>andrea.greger@tg.ch</vt:lpwstr>
  </property>
  <property fmtid="{D5CDD505-2E9C-101B-9397-08002B2CF9AE}" pid="3" name="FSC#COOELAK@1.1001:CurrentUserRolePos">
    <vt:lpwstr>Sachbearbeiter/-in</vt:lpwstr>
  </property>
  <property fmtid="{D5CDD505-2E9C-101B-9397-08002B2CF9AE}" pid="4" name="FSC#FSCIBISDOCPROPS@15.1400:DossierRef">
    <vt:lpwstr>SK/08.01.17.02/2007/00032</vt:lpwstr>
  </property>
  <property fmtid="{D5CDD505-2E9C-101B-9397-08002B2CF9AE}" pid="5" name="FSC$NOVIRTUALATTRS">
    <vt:lpwstr/>
  </property>
  <property fmtid="{D5CDD505-2E9C-101B-9397-08002B2CF9AE}" pid="6" name="COO$NOVIRTUALATTRS">
    <vt:lpwstr/>
  </property>
  <property fmtid="{D5CDD505-2E9C-101B-9397-08002B2CF9AE}" pid="7" name="FSC$NOUSEREXPRESSIONS">
    <vt:lpwstr/>
  </property>
  <property fmtid="{D5CDD505-2E9C-101B-9397-08002B2CF9AE}" pid="8" name="COO$NOUSEREXPRESSIONS">
    <vt:lpwstr/>
  </property>
  <property fmtid="{D5CDD505-2E9C-101B-9397-08002B2CF9AE}" pid="9" name="FSC$NOPARSEFILE">
    <vt:lpwstr/>
  </property>
  <property fmtid="{D5CDD505-2E9C-101B-9397-08002B2CF9AE}" pid="10" name="COO$NOPARSEFILE">
    <vt:lpwstr/>
  </property>
  <property fmtid="{D5CDD505-2E9C-101B-9397-08002B2CF9AE}" pid="11" name="FSC#ELAKGOV@1.1001:PersonalSubjAddress">
    <vt:lpwstr/>
  </property>
  <property fmtid="{D5CDD505-2E9C-101B-9397-08002B2CF9AE}" pid="12" name="FSC#ELAKGOV@1.1001:PersonalSubjSalutation">
    <vt:lpwstr/>
  </property>
  <property fmtid="{D5CDD505-2E9C-101B-9397-08002B2CF9AE}" pid="13" name="FSC#ELAKGOV@1.1001:PersonalSubjSurName">
    <vt:lpwstr/>
  </property>
  <property fmtid="{D5CDD505-2E9C-101B-9397-08002B2CF9AE}" pid="14" name="FSC#ELAKGOV@1.1001:PersonalSubjFirstName">
    <vt:lpwstr/>
  </property>
  <property fmtid="{D5CDD505-2E9C-101B-9397-08002B2CF9AE}" pid="15" name="FSC#ELAKGOV@1.1001:PersonalSubjGender">
    <vt:lpwstr/>
  </property>
  <property fmtid="{D5CDD505-2E9C-101B-9397-08002B2CF9AE}" pid="16" name="FSC#COOELAK@1.1001:BaseNumber">
    <vt:lpwstr>08.01.17.02</vt:lpwstr>
  </property>
  <property fmtid="{D5CDD505-2E9C-101B-9397-08002B2CF9AE}" pid="17" name="FSC#COOELAK@1.1001:SettlementApprovedAt">
    <vt:lpwstr/>
  </property>
  <property fmtid="{D5CDD505-2E9C-101B-9397-08002B2CF9AE}" pid="18" name="FSC#COOELAK@1.1001:ExternalDate">
    <vt:lpwstr/>
  </property>
  <property fmtid="{D5CDD505-2E9C-101B-9397-08002B2CF9AE}" pid="19" name="FSC#COOELAK@1.1001:ApproverTitle">
    <vt:lpwstr/>
  </property>
  <property fmtid="{D5CDD505-2E9C-101B-9397-08002B2CF9AE}" pid="20" name="FSC#COOELAK@1.1001:ApproverSurName">
    <vt:lpwstr/>
  </property>
  <property fmtid="{D5CDD505-2E9C-101B-9397-08002B2CF9AE}" pid="21" name="FSC#COOELAK@1.1001:ApproverFirstName">
    <vt:lpwstr/>
  </property>
  <property fmtid="{D5CDD505-2E9C-101B-9397-08002B2CF9AE}" pid="22" name="FSC#COOELAK@1.1001:ProcessResponsibleFax">
    <vt:lpwstr/>
  </property>
  <property fmtid="{D5CDD505-2E9C-101B-9397-08002B2CF9AE}" pid="23" name="FSC#COOELAK@1.1001:ProcessResponsibleMail">
    <vt:lpwstr/>
  </property>
  <property fmtid="{D5CDD505-2E9C-101B-9397-08002B2CF9AE}" pid="24" name="FSC#COOELAK@1.1001:ProcessResponsiblePhone">
    <vt:lpwstr/>
  </property>
  <property fmtid="{D5CDD505-2E9C-101B-9397-08002B2CF9AE}" pid="25" name="FSC#COOELAK@1.1001:ProcessResponsible">
    <vt:lpwstr/>
  </property>
  <property fmtid="{D5CDD505-2E9C-101B-9397-08002B2CF9AE}" pid="26" name="FSC#COOELAK@1.1001:IncomingSubject">
    <vt:lpwstr/>
  </property>
  <property fmtid="{D5CDD505-2E9C-101B-9397-08002B2CF9AE}" pid="27" name="FSC#COOELAK@1.1001:IncomingNumber">
    <vt:lpwstr/>
  </property>
  <property fmtid="{D5CDD505-2E9C-101B-9397-08002B2CF9AE}" pid="28" name="FSC#COOELAK@1.1001:ExternalRef">
    <vt:lpwstr/>
  </property>
  <property fmtid="{D5CDD505-2E9C-101B-9397-08002B2CF9AE}" pid="29" name="FSC#COOELAK@1.1001:FileRefBarCode">
    <vt:lpwstr>*0032/2007/SK Grossratswahlen 2008*</vt:lpwstr>
  </property>
  <property fmtid="{D5CDD505-2E9C-101B-9397-08002B2CF9AE}" pid="30" name="FSC#COOELAK@1.1001:RefBarCode">
    <vt:lpwstr>*Wahlbeteiligung Wahlverhalten*</vt:lpwstr>
  </property>
  <property fmtid="{D5CDD505-2E9C-101B-9397-08002B2CF9AE}" pid="31" name="FSC#COOELAK@1.1001:ObjBarCode">
    <vt:lpwstr>*COO.2103.100.2.4638395*</vt:lpwstr>
  </property>
  <property fmtid="{D5CDD505-2E9C-101B-9397-08002B2CF9AE}" pid="32" name="FSC#COOELAK@1.1001:Priority">
    <vt:lpwstr/>
  </property>
  <property fmtid="{D5CDD505-2E9C-101B-9397-08002B2CF9AE}" pid="33" name="FSC#COOELAK@1.1001:OU">
    <vt:lpwstr>SK Dienststelle für Statistik (SK_STAT)</vt:lpwstr>
  </property>
  <property fmtid="{D5CDD505-2E9C-101B-9397-08002B2CF9AE}" pid="34" name="FSC#COOELAK@1.1001:CreatedAt">
    <vt:lpwstr>11.04.2008 09:25:02</vt:lpwstr>
  </property>
  <property fmtid="{D5CDD505-2E9C-101B-9397-08002B2CF9AE}" pid="35" name="FSC#COOELAK@1.1001:Department">
    <vt:lpwstr>SK Dienststelle für Statistik (SK_STAT)</vt:lpwstr>
  </property>
  <property fmtid="{D5CDD505-2E9C-101B-9397-08002B2CF9AE}" pid="36" name="FSC#COOELAK@1.1001:ApprovedAt">
    <vt:lpwstr/>
  </property>
  <property fmtid="{D5CDD505-2E9C-101B-9397-08002B2CF9AE}" pid="37" name="FSC#COOELAK@1.1001:ApprovedBy">
    <vt:lpwstr/>
  </property>
  <property fmtid="{D5CDD505-2E9C-101B-9397-08002B2CF9AE}" pid="38" name="FSC#COOELAK@1.1001:DispatchedAt">
    <vt:lpwstr/>
  </property>
  <property fmtid="{D5CDD505-2E9C-101B-9397-08002B2CF9AE}" pid="39" name="FSC#COOELAK@1.1001:DispatchedBy">
    <vt:lpwstr/>
  </property>
  <property fmtid="{D5CDD505-2E9C-101B-9397-08002B2CF9AE}" pid="40" name="FSC#COOELAK@1.1001:OwnerFaxExtension">
    <vt:lpwstr/>
  </property>
  <property fmtid="{D5CDD505-2E9C-101B-9397-08002B2CF9AE}" pid="41" name="FSC#COOELAK@1.1001:OwnerExtension">
    <vt:lpwstr>+41 52 724 23 96</vt:lpwstr>
  </property>
  <property fmtid="{D5CDD505-2E9C-101B-9397-08002B2CF9AE}" pid="42" name="FSC#COOELAK@1.1001:Owner">
    <vt:lpwstr> Cahn</vt:lpwstr>
  </property>
  <property fmtid="{D5CDD505-2E9C-101B-9397-08002B2CF9AE}" pid="43" name="FSC#COOELAK@1.1001:Organization">
    <vt:lpwstr/>
  </property>
  <property fmtid="{D5CDD505-2E9C-101B-9397-08002B2CF9AE}" pid="44" name="FSC#COOELAK@1.1001:FileRefOU">
    <vt:lpwstr/>
  </property>
  <property fmtid="{D5CDD505-2E9C-101B-9397-08002B2CF9AE}" pid="45" name="FSC#COOELAK@1.1001:FileRefOrdinal">
    <vt:lpwstr>32</vt:lpwstr>
  </property>
  <property fmtid="{D5CDD505-2E9C-101B-9397-08002B2CF9AE}" pid="46" name="FSC#COOELAK@1.1001:FileRefYear">
    <vt:lpwstr>2007</vt:lpwstr>
  </property>
  <property fmtid="{D5CDD505-2E9C-101B-9397-08002B2CF9AE}" pid="47" name="FSC#COOELAK@1.1001:FileReference">
    <vt:lpwstr>0032/2007/SK Grossratswahlen 2008</vt:lpwstr>
  </property>
  <property fmtid="{D5CDD505-2E9C-101B-9397-08002B2CF9AE}" pid="48" name="FSC#COOELAK@1.1001:Subject">
    <vt:lpwstr/>
  </property>
  <property fmtid="{D5CDD505-2E9C-101B-9397-08002B2CF9AE}" pid="49" name="FSC#COOSYSTEM@1.1:Container">
    <vt:lpwstr>COO.2103.100.2.4638395</vt:lpwstr>
  </property>
  <property fmtid="{D5CDD505-2E9C-101B-9397-08002B2CF9AE}" pid="50" name="FSC#FSCIBISDOCPROPS@15.1400:Objectname">
    <vt:lpwstr>Wahlbeteiligung Wahlverhalten</vt:lpwstr>
  </property>
  <property fmtid="{D5CDD505-2E9C-101B-9397-08002B2CF9AE}" pid="51" name="FSC#FSCIBISDOCPROPS@15.1400:Subject">
    <vt:lpwstr>Nicht verfügbar</vt:lpwstr>
  </property>
  <property fmtid="{D5CDD505-2E9C-101B-9397-08002B2CF9AE}" pid="52" name="FSC#FSCIBISDOCPROPS@15.1400:Owner">
    <vt:lpwstr>Cahn, Daniel</vt:lpwstr>
  </property>
  <property fmtid="{D5CDD505-2E9C-101B-9397-08002B2CF9AE}" pid="53" name="FSC#FSCIBISDOCPROPS@15.1400:OwnerAbbreviation">
    <vt:lpwstr/>
  </property>
  <property fmtid="{D5CDD505-2E9C-101B-9397-08002B2CF9AE}" pid="54" name="FSC#FSCIBISDOCPROPS@15.1400:GroupShortName">
    <vt:lpwstr>SK_STAT</vt:lpwstr>
  </property>
  <property fmtid="{D5CDD505-2E9C-101B-9397-08002B2CF9AE}" pid="55" name="FSC#FSCIBISDOCPROPS@15.1400:TopLevelSubfileName">
    <vt:lpwstr>Analysen (003)</vt:lpwstr>
  </property>
  <property fmtid="{D5CDD505-2E9C-101B-9397-08002B2CF9AE}" pid="56" name="FSC#FSCIBISDOCPROPS@15.1400:TopLevelSubfileNumber">
    <vt:lpwstr>3</vt:lpwstr>
  </property>
  <property fmtid="{D5CDD505-2E9C-101B-9397-08002B2CF9AE}" pid="57" name="FSC#FSCIBISDOCPROPS@15.1400:TitleSubFile">
    <vt:lpwstr>Analysen</vt:lpwstr>
  </property>
  <property fmtid="{D5CDD505-2E9C-101B-9397-08002B2CF9AE}" pid="58" name="FSC#FSCIBISDOCPROPS@15.1400:TopLevelDossierName">
    <vt:lpwstr>0032/2007/SK Grossratswahlen 2008</vt:lpwstr>
  </property>
  <property fmtid="{D5CDD505-2E9C-101B-9397-08002B2CF9AE}" pid="59" name="FSC#FSCIBISDOCPROPS@15.1400:TopLevelDossierNumber">
    <vt:lpwstr>32</vt:lpwstr>
  </property>
  <property fmtid="{D5CDD505-2E9C-101B-9397-08002B2CF9AE}" pid="60" name="FSC#FSCIBISDOCPROPS@15.1400:TopLevelDossierYear">
    <vt:lpwstr>2007</vt:lpwstr>
  </property>
  <property fmtid="{D5CDD505-2E9C-101B-9397-08002B2CF9AE}" pid="61" name="FSC#FSCIBISDOCPROPS@15.1400:TopLevelDossierTitel">
    <vt:lpwstr>Grossratswahlen 2008</vt:lpwstr>
  </property>
  <property fmtid="{D5CDD505-2E9C-101B-9397-08002B2CF9AE}" pid="62" name="FSC#FSCIBISDOCPROPS@15.1400:TopLevelDossierRespOrgShortname">
    <vt:lpwstr>SK</vt:lpwstr>
  </property>
  <property fmtid="{D5CDD505-2E9C-101B-9397-08002B2CF9AE}" pid="63" name="FSC#FSCIBISDOCPROPS@15.1400:TopLevelDossierResponsible">
    <vt:lpwstr>Baldenweg-Bölle, Ulrike</vt:lpwstr>
  </property>
  <property fmtid="{D5CDD505-2E9C-101B-9397-08002B2CF9AE}" pid="64" name="FSC#FSCIBISDOCPROPS@15.1400:TopLevelSubjectGroupPosNumber">
    <vt:lpwstr>08.01.17.02</vt:lpwstr>
  </property>
  <property fmtid="{D5CDD505-2E9C-101B-9397-08002B2CF9AE}" pid="65" name="FSC#FSCIBISDOCPROPS@15.1400:RRBNumber">
    <vt:lpwstr>Nicht verfügbar</vt:lpwstr>
  </property>
  <property fmtid="{D5CDD505-2E9C-101B-9397-08002B2CF9AE}" pid="66" name="FSC#FSCIBISDOCPROPS@15.1400:RRSessionDate">
    <vt:lpwstr>Nicht verfügbar</vt:lpwstr>
  </property>
</Properties>
</file>