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6_Staat und Politik\2_2_Finanzausgleich Politische Gemeinden\2023_Noch_nicht_oeffentlich\"/>
    </mc:Choice>
  </mc:AlternateContent>
  <bookViews>
    <workbookView xWindow="-1650" yWindow="7230" windowWidth="26430" windowHeight="12360" tabRatio="485"/>
  </bookViews>
  <sheets>
    <sheet name="2023" sheetId="4" r:id="rId1"/>
    <sheet name="2022" sheetId="2" r:id="rId2"/>
    <sheet name="2021" sheetId="3" r:id="rId3"/>
  </sheet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BEITRAG" localSheetId="0">#REF!</definedName>
    <definedName name="BEITRAG">#REF!</definedName>
    <definedName name="BerechnFläche" localSheetId="0">#REF!</definedName>
    <definedName name="BerechnFläche">#REF!</definedName>
    <definedName name="Erhöhung" localSheetId="0">#REF!</definedName>
    <definedName name="Erhöhung">#REF!</definedName>
    <definedName name="IndexFläche" localSheetId="0">#REF!</definedName>
    <definedName name="IndexFläche">#REF!</definedName>
  </definedNames>
  <calcPr calcId="162913"/>
</workbook>
</file>

<file path=xl/calcChain.xml><?xml version="1.0" encoding="utf-8"?>
<calcChain xmlns="http://schemas.openxmlformats.org/spreadsheetml/2006/main">
  <c r="T90" i="4" l="1"/>
  <c r="T89" i="4"/>
  <c r="G89" i="4"/>
  <c r="T88" i="4"/>
  <c r="G88" i="4"/>
  <c r="T87" i="4"/>
  <c r="G87" i="4"/>
  <c r="T86" i="4"/>
  <c r="G86" i="4"/>
  <c r="T85" i="4"/>
  <c r="G85" i="4"/>
  <c r="T84" i="4"/>
  <c r="G84" i="4"/>
  <c r="T83" i="4"/>
  <c r="G83" i="4"/>
  <c r="T82" i="4"/>
  <c r="G82" i="4"/>
  <c r="T81" i="4"/>
  <c r="G81" i="4"/>
  <c r="T80" i="4"/>
  <c r="G80" i="4"/>
  <c r="T79" i="4"/>
  <c r="G79" i="4"/>
  <c r="T78" i="4"/>
  <c r="G78" i="4"/>
  <c r="T77" i="4"/>
  <c r="G77" i="4"/>
  <c r="T76" i="4"/>
  <c r="G76" i="4"/>
  <c r="T75" i="4"/>
  <c r="G75" i="4"/>
  <c r="T74" i="4"/>
  <c r="G74" i="4"/>
  <c r="T73" i="4"/>
  <c r="G73" i="4"/>
  <c r="T72" i="4"/>
  <c r="G72" i="4"/>
  <c r="T71" i="4"/>
  <c r="G71" i="4"/>
  <c r="T70" i="4"/>
  <c r="G70" i="4"/>
  <c r="T69" i="4"/>
  <c r="G69" i="4"/>
  <c r="T68" i="4"/>
  <c r="G68" i="4"/>
  <c r="T67" i="4"/>
  <c r="G67" i="4"/>
  <c r="T66" i="4"/>
  <c r="G66" i="4"/>
  <c r="T65" i="4"/>
  <c r="G65" i="4"/>
  <c r="T64" i="4"/>
  <c r="G64" i="4"/>
  <c r="T63" i="4"/>
  <c r="G63" i="4"/>
  <c r="T62" i="4"/>
  <c r="G62" i="4"/>
  <c r="T61" i="4"/>
  <c r="G61" i="4"/>
  <c r="T60" i="4"/>
  <c r="G60" i="4"/>
  <c r="T59" i="4"/>
  <c r="G59" i="4"/>
  <c r="T58" i="4"/>
  <c r="G58" i="4"/>
  <c r="T57" i="4"/>
  <c r="G57" i="4"/>
  <c r="T56" i="4"/>
  <c r="G56" i="4"/>
  <c r="T55" i="4"/>
  <c r="G55" i="4"/>
  <c r="T54" i="4"/>
  <c r="G54" i="4"/>
  <c r="T53" i="4"/>
  <c r="G53" i="4"/>
  <c r="T52" i="4"/>
  <c r="G52" i="4"/>
  <c r="T51" i="4"/>
  <c r="G51" i="4"/>
  <c r="T50" i="4"/>
  <c r="G50" i="4"/>
  <c r="T49" i="4"/>
  <c r="G49" i="4"/>
  <c r="T48" i="4"/>
  <c r="G48" i="4"/>
  <c r="T47" i="4"/>
  <c r="G47" i="4"/>
  <c r="T46" i="4"/>
  <c r="G46" i="4"/>
  <c r="T45" i="4"/>
  <c r="G45" i="4"/>
  <c r="T44" i="4"/>
  <c r="G44" i="4"/>
  <c r="T43" i="4"/>
  <c r="G43" i="4"/>
  <c r="T42" i="4"/>
  <c r="G42" i="4"/>
  <c r="T41" i="4"/>
  <c r="G41" i="4"/>
  <c r="T40" i="4"/>
  <c r="G40" i="4"/>
  <c r="T39" i="4"/>
  <c r="G39" i="4"/>
  <c r="T38" i="4"/>
  <c r="G38" i="4"/>
  <c r="T37" i="4"/>
  <c r="G37" i="4"/>
  <c r="T36" i="4"/>
  <c r="G36" i="4"/>
  <c r="T35" i="4"/>
  <c r="G35" i="4"/>
  <c r="T34" i="4"/>
  <c r="G34" i="4"/>
  <c r="T33" i="4"/>
  <c r="G33" i="4"/>
  <c r="T32" i="4"/>
  <c r="G32" i="4"/>
  <c r="T31" i="4"/>
  <c r="G31" i="4"/>
  <c r="T30" i="4"/>
  <c r="G30" i="4"/>
  <c r="T29" i="4"/>
  <c r="G29" i="4"/>
  <c r="T28" i="4"/>
  <c r="G28" i="4"/>
  <c r="T27" i="4"/>
  <c r="G27" i="4"/>
  <c r="T26" i="4"/>
  <c r="G26" i="4"/>
  <c r="T25" i="4"/>
  <c r="G25" i="4"/>
  <c r="T24" i="4"/>
  <c r="G24" i="4"/>
  <c r="T23" i="4"/>
  <c r="G23" i="4"/>
  <c r="T22" i="4"/>
  <c r="G22" i="4"/>
  <c r="T21" i="4"/>
  <c r="G21" i="4"/>
  <c r="T20" i="4"/>
  <c r="G20" i="4"/>
  <c r="T19" i="4"/>
  <c r="G19" i="4"/>
  <c r="T18" i="4"/>
  <c r="G18" i="4"/>
  <c r="T17" i="4"/>
  <c r="G17" i="4"/>
  <c r="T16" i="4"/>
  <c r="G16" i="4"/>
  <c r="T15" i="4"/>
  <c r="G15" i="4"/>
  <c r="T14" i="4"/>
  <c r="G14" i="4"/>
  <c r="T13" i="4"/>
  <c r="G13" i="4"/>
  <c r="T12" i="4"/>
  <c r="G12" i="4"/>
  <c r="T11" i="4"/>
  <c r="G11" i="4"/>
  <c r="T10" i="4"/>
  <c r="G10" i="4"/>
  <c r="T90" i="3" l="1"/>
  <c r="B90" i="3"/>
  <c r="T89" i="3"/>
  <c r="G89" i="3"/>
  <c r="T88" i="3"/>
  <c r="G88" i="3"/>
  <c r="T87" i="3"/>
  <c r="G87" i="3"/>
  <c r="T86" i="3"/>
  <c r="G86" i="3"/>
  <c r="T85" i="3"/>
  <c r="G85" i="3"/>
  <c r="T84" i="3"/>
  <c r="G84" i="3"/>
  <c r="T83" i="3"/>
  <c r="G83" i="3"/>
  <c r="T82" i="3"/>
  <c r="G82" i="3"/>
  <c r="T81" i="3"/>
  <c r="G81" i="3"/>
  <c r="T80" i="3"/>
  <c r="G80" i="3"/>
  <c r="T79" i="3"/>
  <c r="G79" i="3"/>
  <c r="T78" i="3"/>
  <c r="G78" i="3"/>
  <c r="T77" i="3"/>
  <c r="G77" i="3"/>
  <c r="T76" i="3"/>
  <c r="G76" i="3"/>
  <c r="T75" i="3"/>
  <c r="G75" i="3"/>
  <c r="T74" i="3"/>
  <c r="G74" i="3"/>
  <c r="T73" i="3"/>
  <c r="G73" i="3"/>
  <c r="T72" i="3"/>
  <c r="G72" i="3"/>
  <c r="T71" i="3"/>
  <c r="G71" i="3"/>
  <c r="T70" i="3"/>
  <c r="G70" i="3"/>
  <c r="T69" i="3"/>
  <c r="G69" i="3"/>
  <c r="T68" i="3"/>
  <c r="G68" i="3"/>
  <c r="T67" i="3"/>
  <c r="G67" i="3"/>
  <c r="T66" i="3"/>
  <c r="G66" i="3"/>
  <c r="T65" i="3"/>
  <c r="G65" i="3"/>
  <c r="T64" i="3"/>
  <c r="G64" i="3"/>
  <c r="T63" i="3"/>
  <c r="G63" i="3"/>
  <c r="T62" i="3"/>
  <c r="G62" i="3"/>
  <c r="T61" i="3"/>
  <c r="G61" i="3"/>
  <c r="T60" i="3"/>
  <c r="G60" i="3"/>
  <c r="T59" i="3"/>
  <c r="G59" i="3"/>
  <c r="T58" i="3"/>
  <c r="G58" i="3"/>
  <c r="T57" i="3"/>
  <c r="G57" i="3"/>
  <c r="T56" i="3"/>
  <c r="G56" i="3"/>
  <c r="T55" i="3"/>
  <c r="G55" i="3"/>
  <c r="T54" i="3"/>
  <c r="G54" i="3"/>
  <c r="T53" i="3"/>
  <c r="G53" i="3"/>
  <c r="T52" i="3"/>
  <c r="G52" i="3"/>
  <c r="T51" i="3"/>
  <c r="G51" i="3"/>
  <c r="T50" i="3"/>
  <c r="G50" i="3"/>
  <c r="T49" i="3"/>
  <c r="G49" i="3"/>
  <c r="T48" i="3"/>
  <c r="G48" i="3"/>
  <c r="T47" i="3"/>
  <c r="G47" i="3"/>
  <c r="T46" i="3"/>
  <c r="G46" i="3"/>
  <c r="T45" i="3"/>
  <c r="G45" i="3"/>
  <c r="T44" i="3"/>
  <c r="G44" i="3"/>
  <c r="T43" i="3"/>
  <c r="G43" i="3"/>
  <c r="T42" i="3"/>
  <c r="G42" i="3"/>
  <c r="T41" i="3"/>
  <c r="G41" i="3"/>
  <c r="T40" i="3"/>
  <c r="G40" i="3"/>
  <c r="T39" i="3"/>
  <c r="G39" i="3"/>
  <c r="T38" i="3"/>
  <c r="G38" i="3"/>
  <c r="T37" i="3"/>
  <c r="G37" i="3"/>
  <c r="T36" i="3"/>
  <c r="G36" i="3"/>
  <c r="T35" i="3"/>
  <c r="G35" i="3"/>
  <c r="T34" i="3"/>
  <c r="G34" i="3"/>
  <c r="T33" i="3"/>
  <c r="G33" i="3"/>
  <c r="T32" i="3"/>
  <c r="G32" i="3"/>
  <c r="T31" i="3"/>
  <c r="G31" i="3"/>
  <c r="T30" i="3"/>
  <c r="G30" i="3"/>
  <c r="T29" i="3"/>
  <c r="G29" i="3"/>
  <c r="T28" i="3"/>
  <c r="G28" i="3"/>
  <c r="T27" i="3"/>
  <c r="G27" i="3"/>
  <c r="T26" i="3"/>
  <c r="G26" i="3"/>
  <c r="T25" i="3"/>
  <c r="G25" i="3"/>
  <c r="T24" i="3"/>
  <c r="G24" i="3"/>
  <c r="T23" i="3"/>
  <c r="G23" i="3"/>
  <c r="T22" i="3"/>
  <c r="G22" i="3"/>
  <c r="T21" i="3"/>
  <c r="G21" i="3"/>
  <c r="T20" i="3"/>
  <c r="G20" i="3"/>
  <c r="T19" i="3"/>
  <c r="G19" i="3"/>
  <c r="T18" i="3"/>
  <c r="G18" i="3"/>
  <c r="T17" i="3"/>
  <c r="G17" i="3"/>
  <c r="T16" i="3"/>
  <c r="G16" i="3"/>
  <c r="T15" i="3"/>
  <c r="G15" i="3"/>
  <c r="T14" i="3"/>
  <c r="G14" i="3"/>
  <c r="T13" i="3"/>
  <c r="G13" i="3"/>
  <c r="T12" i="3"/>
  <c r="G12" i="3"/>
  <c r="T11" i="3"/>
  <c r="G11" i="3"/>
  <c r="T10" i="3"/>
  <c r="G10" i="3"/>
  <c r="T11" i="2" l="1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10" i="2"/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10" i="2"/>
</calcChain>
</file>

<file path=xl/sharedStrings.xml><?xml version="1.0" encoding="utf-8"?>
<sst xmlns="http://schemas.openxmlformats.org/spreadsheetml/2006/main" count="502" uniqueCount="162">
  <si>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</si>
  <si>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</si>
  <si>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</si>
  <si>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</si>
  <si>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</si>
  <si>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</si>
  <si>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</si>
  <si>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</si>
  <si>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</si>
  <si>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</si>
  <si>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</si>
  <si>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</si>
  <si>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</si>
  <si>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</si>
  <si>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</si>
  <si>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</si>
  <si>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</si>
  <si>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</si>
  <si>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Basadingen-Schlattingen</t>
  </si>
  <si>
    <t>Diessenhofen</t>
  </si>
  <si>
    <t>Aadorf</t>
  </si>
  <si>
    <t>Felben-Wellhausen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</si>
  <si>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</si>
  <si>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</si>
  <si>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</si>
  <si>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</si>
  <si>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</si>
  <si>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</si>
  <si>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</si>
  <si>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</si>
  <si>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</si>
  <si>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</si>
  <si>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</si>
  <si>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</si>
  <si>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</si>
  <si>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</si>
  <si>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</si>
  <si>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</si>
  <si>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</si>
  <si>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</si>
  <si>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Affeltrangen</t>
  </si>
  <si>
    <t>Bettwiesen</t>
  </si>
  <si>
    <t>Braunau</t>
  </si>
  <si>
    <t>Eschlikon</t>
  </si>
  <si>
    <t>Fischingen</t>
  </si>
  <si>
    <t>Lommis</t>
  </si>
  <si>
    <t>Münchwilen</t>
  </si>
  <si>
    <t>Rickenbach</t>
  </si>
  <si>
    <t>Schönholzerswilen</t>
  </si>
  <si>
    <t>Tobel-Tägerschen</t>
  </si>
  <si>
    <t>Wilen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</si>
  <si>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</si>
  <si>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</si>
  <si>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</si>
  <si>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</si>
  <si>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</si>
  <si>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</si>
  <si>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</si>
  <si>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</si>
  <si>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Raperswilen</t>
  </si>
  <si>
    <t>Salenstein</t>
  </si>
  <si>
    <t>Steckborn</t>
  </si>
  <si>
    <t>Amlikon-Bissegg</t>
  </si>
  <si>
    <t>Berg</t>
  </si>
  <si>
    <t>Birwinken</t>
  </si>
  <si>
    <t>Bussnang</t>
  </si>
  <si>
    <t>Märstetten</t>
  </si>
  <si>
    <t>Weinfelden</t>
  </si>
  <si>
    <t xml:space="preserve">Bichelsee-Balterswil </t>
  </si>
  <si>
    <t xml:space="preserve">Bürglen </t>
  </si>
  <si>
    <t xml:space="preserve">Frauenfeld </t>
  </si>
  <si>
    <t xml:space="preserve">Pfyn </t>
  </si>
  <si>
    <t xml:space="preserve">Schlatt </t>
  </si>
  <si>
    <t xml:space="preserve">Sirnach </t>
  </si>
  <si>
    <t xml:space="preserve">Wagenhausen </t>
  </si>
  <si>
    <t xml:space="preserve">Wäldi </t>
  </si>
  <si>
    <t xml:space="preserve">Wängi </t>
  </si>
  <si>
    <t xml:space="preserve">Warth-Weiningen </t>
  </si>
  <si>
    <t xml:space="preserve">Wigoltingen </t>
  </si>
  <si>
    <t xml:space="preserve">Zihlschlacht-Sitterdorf </t>
  </si>
  <si>
    <t>Total aller Gemeinden</t>
  </si>
  <si>
    <t>Einwohner</t>
  </si>
  <si>
    <t>Politische Gemeinde</t>
  </si>
  <si>
    <t>pro Einw.</t>
  </si>
  <si>
    <t>Ausgleich</t>
  </si>
  <si>
    <t>Lastenausgleich Sozialhilfekosten</t>
  </si>
  <si>
    <t>Durchschnitt</t>
  </si>
  <si>
    <t>pro</t>
  </si>
  <si>
    <t>Index</t>
  </si>
  <si>
    <t>Sozialhilfe</t>
  </si>
  <si>
    <t>Einw./ha</t>
  </si>
  <si>
    <t>Total</t>
  </si>
  <si>
    <t>Bev.-</t>
  </si>
  <si>
    <t>Hinweis:</t>
  </si>
  <si>
    <t>In % vom</t>
  </si>
  <si>
    <t>in Franken</t>
  </si>
  <si>
    <t>weniger als 50 %</t>
  </si>
  <si>
    <t>47 %</t>
  </si>
  <si>
    <t>44 %</t>
  </si>
  <si>
    <t xml:space="preserve"> 41 %</t>
  </si>
  <si>
    <t>38 %</t>
  </si>
  <si>
    <t>35 %</t>
  </si>
  <si>
    <t>32 %</t>
  </si>
  <si>
    <t>29 %</t>
  </si>
  <si>
    <t>26 %</t>
  </si>
  <si>
    <t>23 %</t>
  </si>
  <si>
    <t>20 %</t>
  </si>
  <si>
    <t>Sozial-</t>
  </si>
  <si>
    <t>Steuerfuss</t>
  </si>
  <si>
    <t>bis 50.50</t>
  </si>
  <si>
    <t>ab 50.51</t>
  </si>
  <si>
    <t>Basis für</t>
  </si>
  <si>
    <t>gemäss Steuer-</t>
  </si>
  <si>
    <t>fussgewichtung</t>
  </si>
  <si>
    <t>Sozialhilfekosten</t>
  </si>
  <si>
    <t>in Pers.</t>
  </si>
  <si>
    <t>in ha</t>
  </si>
  <si>
    <t>Pol. Gemeinde</t>
  </si>
  <si>
    <t>Steuer-</t>
  </si>
  <si>
    <t>Land-</t>
  </si>
  <si>
    <t>dichte</t>
  </si>
  <si>
    <t>(Einw./</t>
  </si>
  <si>
    <t>ha)</t>
  </si>
  <si>
    <t>Durchschn.</t>
  </si>
  <si>
    <t>Pro Indexpunkt gilt ein Wert von</t>
  </si>
  <si>
    <t>Lastenausgleich Bevölkerungsdichte</t>
  </si>
  <si>
    <t>für Bev.dichte</t>
  </si>
  <si>
    <t>für</t>
  </si>
  <si>
    <t>und Bev.dichte</t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</si>
  <si>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Index Sozialhilfe</t>
    </r>
  </si>
  <si>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Index Steuerfuss</t>
    </r>
  </si>
  <si>
    <r>
      <t>hilfe</t>
    </r>
    <r>
      <rPr>
        <b/>
        <vertAlign val="superscript"/>
        <sz val="9"/>
        <rFont val="Arial"/>
        <family val="2"/>
      </rPr>
      <t>1</t>
    </r>
  </si>
  <si>
    <r>
      <t>dichte</t>
    </r>
    <r>
      <rPr>
        <b/>
        <vertAlign val="superscript"/>
        <sz val="9"/>
        <rFont val="Arial"/>
        <family val="2"/>
      </rPr>
      <t>2</t>
    </r>
  </si>
  <si>
    <r>
      <t>fuss</t>
    </r>
    <r>
      <rPr>
        <b/>
        <vertAlign val="superscript"/>
        <sz val="9"/>
        <rFont val="Arial"/>
        <family val="2"/>
      </rPr>
      <t>3</t>
    </r>
  </si>
  <si>
    <t>Sozialhilfekosten in CHF</t>
  </si>
  <si>
    <t>Ausgleich in CHF</t>
  </si>
  <si>
    <t>Zwischensumme in CHF</t>
  </si>
  <si>
    <t>in CHF</t>
  </si>
  <si>
    <t>CHF 23.- pro Einwohner</t>
  </si>
  <si>
    <t xml:space="preserve">Datenquelle: Finanzverwaltung Kanton Thurgau </t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</si>
  <si>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Index Bevölkerungsdichte</t>
    </r>
  </si>
  <si>
    <t>Punktwert</t>
  </si>
  <si>
    <t>ab 120%</t>
  </si>
  <si>
    <t>Punktwert kumuliert</t>
  </si>
  <si>
    <t>Begrenz. 50 %</t>
  </si>
  <si>
    <t>Spalte 3</t>
  </si>
  <si>
    <t xml:space="preserve">in % von </t>
  </si>
  <si>
    <t>fläche</t>
  </si>
  <si>
    <t>in %</t>
  </si>
  <si>
    <r>
      <t xml:space="preserve"> bereinigt, </t>
    </r>
    <r>
      <rPr>
        <sz val="9"/>
        <rFont val="Arial"/>
        <family val="2"/>
      </rPr>
      <t>in CHF</t>
    </r>
  </si>
  <si>
    <t>2019-2021</t>
  </si>
  <si>
    <t>Durchschnittl. Sozialhilfekosten pro Einwohner: 111.30 CHF</t>
  </si>
  <si>
    <t>Durchschnittl. Bevölkerungsdichte pro Einwohner: 3.34</t>
  </si>
  <si>
    <t>2020-2022</t>
  </si>
  <si>
    <t xml:space="preserve">Die Angaben zur Landfläche basieren auf der Arealstatistik 2013/18 des Bundesamtes für Statistik (Datenstand 10.2021; Administrative Grenzen: swissBOUNDARIES3D © swisstopo (1.1.2021)
</t>
  </si>
  <si>
    <t>Kanton Thurgau, Finanzausgleich 2022</t>
  </si>
  <si>
    <t>Lastenausgleich - Sozialhilfekosten und Bevölkerungsdichte</t>
  </si>
  <si>
    <t>Kanton Thurgau, Finanzausgleich 2021</t>
  </si>
  <si>
    <t>2018-2020</t>
  </si>
  <si>
    <t>Kanton Thurgau, Finanzausgleich 2023</t>
  </si>
  <si>
    <t>2021-2023</t>
  </si>
  <si>
    <t>Durchschnittl. Bevölkerungsdichte pro Einwohner: 3.38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</si>
</sst>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_);[Red]\(&quot;$&quot;#,##0.00\)"/>
    <numFmt numFmtId="165" formatCode="0.0"/>
    <numFmt numFmtId="166" formatCode="0.000"/>
    <numFmt numFmtId="167" formatCode="General_)"/>
    <numFmt numFmtId="168" formatCode="#,##0.00_);\(#,##0.00\)"/>
    <numFmt numFmtId="169" formatCode="0.0000"/>
  </numFmts>
  <fonts count="19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Helv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name val="Helv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1">
    <xf numFmtId="0" fontId="0" fillId="0" borderId="0"/>
    <xf numFmtId="164" fontId="5" fillId="0" borderId="0">
      <alignment vertical="top"/>
      <protection locked="0"/>
    </xf>
    <xf numFmtId="10" fontId="5" fillId="0" borderId="0">
      <alignment vertical="top"/>
      <protection locked="0"/>
    </xf>
    <xf numFmtId="168" fontId="6" fillId="0" borderId="0"/>
    <xf numFmtId="0" fontId="5" fillId="0" borderId="0">
      <alignment vertical="top"/>
      <protection locked="0"/>
    </xf>
    <xf numFmtId="0" fontId="3" fillId="0" borderId="0"/>
    <xf numFmtId="168" fontId="6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8" fillId="0" borderId="0"/>
    <xf numFmtId="0" fontId="10" fillId="0" borderId="0"/>
    <xf numFmtId="0" fontId="17" fillId="0" borderId="0"/>
    <xf numFmtId="0" fontId="3" fillId="0" borderId="0"/>
    <xf numFmtId="0" fontId="2" fillId="0" borderId="0"/>
    <xf numFmtId="0" fontId="2" fillId="0" borderId="0"/>
    <xf numFmtId="168" fontId="6" fillId="0" borderId="0"/>
    <xf numFmtId="0" fontId="1" fillId="0" borderId="0"/>
  </cellStyleXfs>
  <cellXfs count="86">
    <xf numFmtId="0" fontId="0" fillId="0" borderId="0" xfId="0"/>
    <xf numFmtId="1" fontId="5" fillId="0" borderId="0" xfId="4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10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4" fontId="4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5" fontId="10" fillId="0" borderId="0" xfId="0" applyNumberFormat="1" applyFont="1" applyFill="1" applyBorder="1"/>
    <xf numFmtId="0" fontId="9" fillId="0" borderId="0" xfId="0" applyFont="1" applyFill="1" applyBorder="1"/>
    <xf numFmtId="0" fontId="7" fillId="3" borderId="4" xfId="0" applyFont="1" applyFill="1" applyBorder="1" applyAlignment="1"/>
    <xf numFmtId="0" fontId="4" fillId="3" borderId="5" xfId="0" applyFont="1" applyFill="1" applyBorder="1" applyAlignment="1"/>
    <xf numFmtId="0" fontId="7" fillId="3" borderId="6" xfId="0" applyFont="1" applyFill="1" applyBorder="1" applyAlignment="1"/>
    <xf numFmtId="1" fontId="7" fillId="3" borderId="5" xfId="3" applyNumberFormat="1" applyFont="1" applyFill="1" applyBorder="1" applyAlignment="1">
      <alignment horizontal="right"/>
    </xf>
    <xf numFmtId="1" fontId="7" fillId="3" borderId="5" xfId="3" applyNumberFormat="1" applyFont="1" applyFill="1" applyBorder="1" applyAlignment="1" applyProtection="1">
      <alignment horizontal="right"/>
      <protection locked="0"/>
    </xf>
    <xf numFmtId="1" fontId="9" fillId="3" borderId="6" xfId="3" applyNumberFormat="1" applyFont="1" applyFill="1" applyBorder="1" applyAlignment="1">
      <alignment horizontal="right"/>
    </xf>
    <xf numFmtId="3" fontId="7" fillId="3" borderId="4" xfId="3" applyNumberFormat="1" applyFont="1" applyFill="1" applyBorder="1" applyAlignment="1" applyProtection="1">
      <alignment horizontal="right"/>
      <protection locked="0"/>
    </xf>
    <xf numFmtId="4" fontId="7" fillId="3" borderId="4" xfId="3" applyNumberFormat="1" applyFont="1" applyFill="1" applyBorder="1" applyAlignment="1">
      <alignment horizontal="right"/>
    </xf>
    <xf numFmtId="168" fontId="7" fillId="3" borderId="5" xfId="3" applyFont="1" applyFill="1" applyBorder="1" applyAlignment="1">
      <alignment horizontal="right"/>
    </xf>
    <xf numFmtId="167" fontId="7" fillId="3" borderId="5" xfId="3" applyNumberFormat="1" applyFont="1" applyFill="1" applyBorder="1" applyAlignment="1" applyProtection="1">
      <alignment horizontal="right"/>
      <protection locked="0"/>
    </xf>
    <xf numFmtId="167" fontId="7" fillId="3" borderId="5" xfId="3" applyNumberFormat="1" applyFont="1" applyFill="1" applyBorder="1" applyAlignment="1" applyProtection="1">
      <protection locked="0"/>
    </xf>
    <xf numFmtId="4" fontId="7" fillId="3" borderId="5" xfId="3" applyNumberFormat="1" applyFont="1" applyFill="1" applyBorder="1" applyAlignment="1">
      <alignment horizontal="right"/>
    </xf>
    <xf numFmtId="167" fontId="9" fillId="3" borderId="5" xfId="3" applyNumberFormat="1" applyFont="1" applyFill="1" applyBorder="1" applyAlignment="1" applyProtection="1">
      <alignment horizontal="right"/>
      <protection locked="0"/>
    </xf>
    <xf numFmtId="4" fontId="9" fillId="3" borderId="5" xfId="3" applyNumberFormat="1" applyFont="1" applyFill="1" applyBorder="1" applyAlignment="1">
      <alignment horizontal="right"/>
    </xf>
    <xf numFmtId="168" fontId="9" fillId="3" borderId="5" xfId="3" applyFont="1" applyFill="1" applyBorder="1" applyAlignment="1">
      <alignment horizontal="right"/>
    </xf>
    <xf numFmtId="49" fontId="7" fillId="3" borderId="5" xfId="3" applyNumberFormat="1" applyFont="1" applyFill="1" applyBorder="1" applyAlignment="1">
      <alignment horizontal="right"/>
    </xf>
    <xf numFmtId="168" fontId="9" fillId="3" borderId="6" xfId="3" applyFont="1" applyFill="1" applyBorder="1" applyAlignment="1">
      <alignment horizontal="right"/>
    </xf>
    <xf numFmtId="168" fontId="7" fillId="3" borderId="6" xfId="3" applyFont="1" applyFill="1" applyBorder="1" applyAlignment="1">
      <alignment horizontal="right"/>
    </xf>
    <xf numFmtId="167" fontId="9" fillId="3" borderId="6" xfId="3" applyNumberFormat="1" applyFont="1" applyFill="1" applyBorder="1" applyAlignment="1" applyProtection="1">
      <alignment horizontal="right"/>
      <protection locked="0"/>
    </xf>
    <xf numFmtId="167" fontId="7" fillId="3" borderId="6" xfId="3" applyNumberFormat="1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/>
    <xf numFmtId="0" fontId="13" fillId="2" borderId="0" xfId="0" applyFont="1" applyFill="1" applyBorder="1"/>
    <xf numFmtId="0" fontId="14" fillId="0" borderId="0" xfId="0" applyFont="1" applyFill="1" applyBorder="1"/>
    <xf numFmtId="0" fontId="10" fillId="3" borderId="4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3" fontId="10" fillId="0" borderId="0" xfId="19" applyNumberFormat="1" applyFont="1" applyBorder="1"/>
    <xf numFmtId="9" fontId="10" fillId="0" borderId="0" xfId="17" applyNumberFormat="1" applyFont="1" applyAlignment="1">
      <alignment horizontal="right"/>
    </xf>
    <xf numFmtId="9" fontId="10" fillId="0" borderId="0" xfId="17" applyNumberFormat="1" applyFont="1"/>
    <xf numFmtId="169" fontId="10" fillId="0" borderId="0" xfId="0" applyNumberFormat="1" applyFont="1"/>
    <xf numFmtId="49" fontId="9" fillId="3" borderId="5" xfId="3" applyNumberFormat="1" applyFont="1" applyFill="1" applyBorder="1" applyAlignment="1">
      <alignment horizontal="right"/>
    </xf>
    <xf numFmtId="37" fontId="10" fillId="0" borderId="10" xfId="0" applyNumberFormat="1" applyFont="1" applyFill="1" applyBorder="1" applyAlignment="1" applyProtection="1">
      <alignment horizontal="right" wrapText="1"/>
    </xf>
    <xf numFmtId="3" fontId="9" fillId="0" borderId="0" xfId="0" applyNumberFormat="1" applyFont="1"/>
    <xf numFmtId="37" fontId="10" fillId="0" borderId="11" xfId="0" applyNumberFormat="1" applyFont="1" applyFill="1" applyBorder="1" applyAlignment="1" applyProtection="1">
      <alignment horizontal="right" wrapText="1"/>
    </xf>
    <xf numFmtId="3" fontId="4" fillId="0" borderId="0" xfId="0" applyNumberFormat="1" applyFont="1" applyFill="1" applyBorder="1"/>
    <xf numFmtId="0" fontId="7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37" fontId="7" fillId="0" borderId="0" xfId="0" applyNumberFormat="1" applyFont="1" applyBorder="1"/>
    <xf numFmtId="3" fontId="7" fillId="0" borderId="0" xfId="0" applyNumberFormat="1" applyFont="1" applyBorder="1"/>
    <xf numFmtId="0" fontId="4" fillId="2" borderId="0" xfId="0" applyFont="1" applyFill="1" applyBorder="1" applyAlignment="1">
      <alignment horizontal="center"/>
    </xf>
    <xf numFmtId="168" fontId="7" fillId="3" borderId="1" xfId="3" applyFont="1" applyFill="1" applyBorder="1" applyAlignment="1">
      <alignment horizontal="center"/>
    </xf>
    <xf numFmtId="168" fontId="7" fillId="3" borderId="5" xfId="3" applyFont="1" applyFill="1" applyBorder="1" applyAlignment="1">
      <alignment horizontal="center"/>
    </xf>
    <xf numFmtId="168" fontId="7" fillId="3" borderId="1" xfId="3" applyFont="1" applyFill="1" applyBorder="1" applyAlignment="1">
      <alignment horizontal="center"/>
    </xf>
    <xf numFmtId="168" fontId="7" fillId="3" borderId="5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8" fontId="7" fillId="3" borderId="1" xfId="3" applyFont="1" applyFill="1" applyBorder="1" applyAlignment="1">
      <alignment horizontal="center"/>
    </xf>
    <xf numFmtId="168" fontId="7" fillId="3" borderId="5" xfId="3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10" fillId="0" borderId="0" xfId="0" applyFont="1" applyAlignment="1"/>
    <xf numFmtId="168" fontId="7" fillId="3" borderId="1" xfId="3" applyFont="1" applyFill="1" applyBorder="1" applyAlignment="1">
      <alignment horizontal="center"/>
    </xf>
    <xf numFmtId="168" fontId="7" fillId="3" borderId="5" xfId="3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" fontId="7" fillId="3" borderId="2" xfId="3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3" borderId="2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21">
    <cellStyle name="Currency" xfId="1"/>
    <cellStyle name="Hyperlink 2" xfId="7"/>
    <cellStyle name="Percent" xfId="2"/>
    <cellStyle name="Standard" xfId="0" builtinId="0"/>
    <cellStyle name="Standard 10" xfId="17"/>
    <cellStyle name="Standard 2" xfId="8"/>
    <cellStyle name="Standard 2 2" xfId="9"/>
    <cellStyle name="Standard 2 2 2" xfId="10"/>
    <cellStyle name="Standard 2 3" xfId="11"/>
    <cellStyle name="Standard 3" xfId="12"/>
    <cellStyle name="Standard 4" xfId="13"/>
    <cellStyle name="Standard 5" xfId="14"/>
    <cellStyle name="Standard 6" xfId="15"/>
    <cellStyle name="Standard 7" xfId="16"/>
    <cellStyle name="Standard 7 2" xfId="18"/>
    <cellStyle name="Standard 7_2017" xfId="20"/>
    <cellStyle name="Standard 8" xfId="6"/>
    <cellStyle name="Standard 9" xfId="5"/>
    <cellStyle name="Standard_2017" xfId="19"/>
    <cellStyle name="Standard_Anhang Finanzausgleich Tabelle a3467" xfId="3"/>
    <cellStyle name="Standard_Tabelle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4"/>
  <sheetViews>
    <sheetView tabSelected="1" zoomScaleNormal="100" workbookViewId="0">
      <pane ySplit="9" topLeftCell="A10" activePane="bottomLeft" state="frozen"/>
      <selection pane="bottomLeft"/>
    </sheetView>
  </sheetViews>
  <sheetFormatPr baseColWidth="10" defaultColWidth="11.42578125" defaultRowHeight="12.75" outlineLevelCol="1" x14ac:dyDescent="0.2"/>
  <cols>
    <col min="1" max="1" width="21.42578125" style="9" customWidth="1"/>
    <col min="2" max="2" width="10.5703125" style="9" customWidth="1"/>
    <col min="3" max="4" width="10.85546875" style="9" customWidth="1"/>
    <col min="5" max="5" width="9.7109375" style="9" customWidth="1"/>
    <col min="6" max="6" width="14.5703125" style="18" customWidth="1"/>
    <col min="7" max="7" width="9.7109375" style="18" customWidth="1"/>
    <col min="8" max="8" width="15" style="18" customWidth="1"/>
    <col min="9" max="9" width="15.7109375" style="18" customWidth="1"/>
    <col min="10" max="10" width="12.140625" style="9" customWidth="1"/>
    <col min="11" max="11" width="10.28515625" style="9" customWidth="1"/>
    <col min="12" max="12" width="8.140625" style="9" customWidth="1"/>
    <col min="13" max="13" width="14.28515625" style="9" customWidth="1"/>
    <col min="14" max="16" width="10" style="9" customWidth="1" outlineLevel="1"/>
    <col min="17" max="17" width="13" style="9" customWidth="1"/>
    <col min="18" max="18" width="10.28515625" style="9" customWidth="1"/>
    <col min="19" max="19" width="20.42578125" style="9" customWidth="1"/>
    <col min="20" max="20" width="14.42578125" style="19" bestFit="1" customWidth="1"/>
    <col min="21" max="21" width="11.140625" style="9" customWidth="1"/>
    <col min="22" max="16384" width="11.42578125" style="9"/>
  </cols>
  <sheetData>
    <row r="1" spans="1:23" s="2" customFormat="1" ht="18" customHeight="1" x14ac:dyDescent="0.25">
      <c r="A1" s="44" t="s">
        <v>156</v>
      </c>
      <c r="B1" s="13"/>
      <c r="C1" s="13"/>
      <c r="D1" s="13"/>
      <c r="E1" s="13"/>
      <c r="F1" s="71"/>
      <c r="G1" s="71"/>
      <c r="H1" s="71"/>
      <c r="I1" s="71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3" s="2" customFormat="1" x14ac:dyDescent="0.2">
      <c r="A2" s="15" t="s">
        <v>159</v>
      </c>
      <c r="B2" s="13"/>
      <c r="C2" s="13"/>
      <c r="D2" s="13"/>
      <c r="E2" s="13"/>
      <c r="F2" s="71"/>
      <c r="G2" s="71"/>
      <c r="H2" s="71"/>
      <c r="I2" s="71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3" x14ac:dyDescent="0.2">
      <c r="A3" s="23" t="s">
        <v>82</v>
      </c>
      <c r="B3" s="29" t="s">
        <v>81</v>
      </c>
      <c r="C3" s="76" t="s">
        <v>85</v>
      </c>
      <c r="D3" s="76"/>
      <c r="E3" s="76"/>
      <c r="F3" s="76"/>
      <c r="G3" s="72"/>
      <c r="H3" s="72"/>
      <c r="I3" s="72"/>
      <c r="J3" s="76" t="s">
        <v>125</v>
      </c>
      <c r="K3" s="76"/>
      <c r="L3" s="76"/>
      <c r="M3" s="76"/>
      <c r="N3" s="76"/>
      <c r="O3" s="76"/>
      <c r="P3" s="76"/>
      <c r="Q3" s="76"/>
      <c r="R3" s="76"/>
      <c r="S3" s="76"/>
      <c r="T3" s="30" t="s">
        <v>91</v>
      </c>
      <c r="U3" s="1"/>
      <c r="W3" s="21"/>
    </row>
    <row r="4" spans="1:23" x14ac:dyDescent="0.2">
      <c r="A4" s="24"/>
      <c r="B4" s="26">
        <v>2022</v>
      </c>
      <c r="C4" s="77" t="s">
        <v>134</v>
      </c>
      <c r="D4" s="77"/>
      <c r="E4" s="31" t="s">
        <v>88</v>
      </c>
      <c r="F4" s="79" t="s">
        <v>135</v>
      </c>
      <c r="G4" s="80"/>
      <c r="H4" s="80"/>
      <c r="I4" s="81"/>
      <c r="J4" s="26" t="s">
        <v>119</v>
      </c>
      <c r="K4" s="32" t="s">
        <v>92</v>
      </c>
      <c r="L4" s="32" t="s">
        <v>88</v>
      </c>
      <c r="M4" s="32" t="s">
        <v>111</v>
      </c>
      <c r="N4" s="78" t="s">
        <v>108</v>
      </c>
      <c r="O4" s="78"/>
      <c r="P4" s="78"/>
      <c r="Q4" s="32" t="s">
        <v>108</v>
      </c>
      <c r="R4" s="32" t="s">
        <v>88</v>
      </c>
      <c r="S4" s="33" t="s">
        <v>136</v>
      </c>
      <c r="T4" s="34" t="s">
        <v>135</v>
      </c>
      <c r="U4" s="1"/>
      <c r="W4" s="21"/>
    </row>
    <row r="5" spans="1:23" x14ac:dyDescent="0.2">
      <c r="A5" s="24"/>
      <c r="B5" s="26"/>
      <c r="C5" s="73"/>
      <c r="D5" s="73"/>
      <c r="E5" s="31"/>
      <c r="F5" s="26"/>
      <c r="G5" s="26"/>
      <c r="H5" s="26"/>
      <c r="I5" s="26"/>
      <c r="J5" s="26" t="s">
        <v>147</v>
      </c>
      <c r="K5" s="32" t="s">
        <v>120</v>
      </c>
      <c r="L5" s="32"/>
      <c r="M5" s="32" t="s">
        <v>135</v>
      </c>
      <c r="N5" s="78" t="s">
        <v>82</v>
      </c>
      <c r="O5" s="78"/>
      <c r="P5" s="78"/>
      <c r="Q5" s="32" t="s">
        <v>117</v>
      </c>
      <c r="R5" s="32"/>
      <c r="S5" s="35" t="s">
        <v>84</v>
      </c>
      <c r="T5" s="34"/>
      <c r="U5" s="1"/>
      <c r="W5" s="21"/>
    </row>
    <row r="6" spans="1:23" x14ac:dyDescent="0.2">
      <c r="A6" s="24"/>
      <c r="B6" s="26"/>
      <c r="C6" s="73"/>
      <c r="D6" s="73"/>
      <c r="E6" s="31"/>
      <c r="F6" s="26"/>
      <c r="G6" s="26"/>
      <c r="H6" s="26"/>
      <c r="I6" s="26"/>
      <c r="J6" s="26"/>
      <c r="K6" s="35" t="s">
        <v>121</v>
      </c>
      <c r="L6" s="32"/>
      <c r="M6" s="27"/>
      <c r="N6" s="24"/>
      <c r="O6" s="24"/>
      <c r="P6" s="24"/>
      <c r="Q6" s="32"/>
      <c r="R6" s="32"/>
      <c r="S6" s="35" t="s">
        <v>126</v>
      </c>
      <c r="T6" s="36" t="s">
        <v>127</v>
      </c>
      <c r="U6" s="1"/>
      <c r="W6" s="21"/>
    </row>
    <row r="7" spans="1:23" x14ac:dyDescent="0.2">
      <c r="A7" s="24"/>
      <c r="B7" s="26"/>
      <c r="C7" s="35" t="s">
        <v>86</v>
      </c>
      <c r="D7" s="35" t="s">
        <v>87</v>
      </c>
      <c r="E7" s="31"/>
      <c r="F7" s="26"/>
      <c r="G7" s="26"/>
      <c r="H7" s="26"/>
      <c r="I7" s="26"/>
      <c r="J7" s="26"/>
      <c r="K7" s="35" t="s">
        <v>122</v>
      </c>
      <c r="L7" s="32"/>
      <c r="M7" s="27"/>
      <c r="N7" s="24"/>
      <c r="O7" s="24"/>
      <c r="P7" s="24"/>
      <c r="Q7" s="35" t="s">
        <v>86</v>
      </c>
      <c r="R7" s="32" t="s">
        <v>118</v>
      </c>
      <c r="S7" s="35" t="s">
        <v>112</v>
      </c>
      <c r="T7" s="36" t="s">
        <v>114</v>
      </c>
      <c r="U7" s="1"/>
      <c r="W7" s="21"/>
    </row>
    <row r="8" spans="1:23" ht="13.5" x14ac:dyDescent="0.2">
      <c r="A8" s="24"/>
      <c r="B8" s="27"/>
      <c r="C8" s="37" t="s">
        <v>153</v>
      </c>
      <c r="D8" s="37" t="s">
        <v>81</v>
      </c>
      <c r="E8" s="32" t="s">
        <v>107</v>
      </c>
      <c r="F8" s="38" t="s">
        <v>89</v>
      </c>
      <c r="G8" s="55" t="s">
        <v>146</v>
      </c>
      <c r="H8" s="55"/>
      <c r="I8" s="38" t="s">
        <v>89</v>
      </c>
      <c r="J8" s="26"/>
      <c r="K8" s="35"/>
      <c r="L8" s="32" t="s">
        <v>92</v>
      </c>
      <c r="M8" s="27"/>
      <c r="N8" s="24">
        <v>2021</v>
      </c>
      <c r="O8" s="24">
        <v>2022</v>
      </c>
      <c r="P8" s="24">
        <v>2023</v>
      </c>
      <c r="Q8" s="35" t="s">
        <v>160</v>
      </c>
      <c r="R8" s="26" t="s">
        <v>133</v>
      </c>
      <c r="S8" s="35" t="s">
        <v>113</v>
      </c>
      <c r="T8" s="36" t="s">
        <v>128</v>
      </c>
      <c r="U8" s="1"/>
      <c r="W8" s="21"/>
    </row>
    <row r="9" spans="1:23" ht="13.5" x14ac:dyDescent="0.2">
      <c r="A9" s="25"/>
      <c r="B9" s="28" t="s">
        <v>115</v>
      </c>
      <c r="C9" s="39" t="s">
        <v>137</v>
      </c>
      <c r="D9" s="39" t="s">
        <v>137</v>
      </c>
      <c r="E9" s="40" t="s">
        <v>131</v>
      </c>
      <c r="F9" s="39" t="s">
        <v>137</v>
      </c>
      <c r="G9" s="39" t="s">
        <v>145</v>
      </c>
      <c r="H9" s="39" t="s">
        <v>144</v>
      </c>
      <c r="I9" s="40" t="s">
        <v>149</v>
      </c>
      <c r="J9" s="28" t="s">
        <v>116</v>
      </c>
      <c r="K9" s="41" t="s">
        <v>115</v>
      </c>
      <c r="L9" s="42" t="s">
        <v>132</v>
      </c>
      <c r="M9" s="28" t="s">
        <v>137</v>
      </c>
      <c r="N9" s="43"/>
      <c r="O9" s="43"/>
      <c r="P9" s="43"/>
      <c r="Q9" s="37"/>
      <c r="R9" s="37" t="s">
        <v>148</v>
      </c>
      <c r="S9" s="28" t="s">
        <v>137</v>
      </c>
      <c r="T9" s="28" t="s">
        <v>137</v>
      </c>
      <c r="U9" s="1"/>
      <c r="W9" s="21"/>
    </row>
    <row r="10" spans="1:23" x14ac:dyDescent="0.2">
      <c r="A10" s="9" t="s">
        <v>20</v>
      </c>
      <c r="B10" s="56">
        <v>9402</v>
      </c>
      <c r="C10" s="57">
        <v>788256.39666666649</v>
      </c>
      <c r="D10" s="12">
        <v>83.839225342125772</v>
      </c>
      <c r="E10" s="50">
        <v>0</v>
      </c>
      <c r="F10" s="16">
        <v>0</v>
      </c>
      <c r="G10" s="16">
        <f>F10*100/C10</f>
        <v>0</v>
      </c>
      <c r="H10" s="16">
        <v>0</v>
      </c>
      <c r="I10" s="16">
        <v>0</v>
      </c>
      <c r="J10" s="16">
        <v>1986</v>
      </c>
      <c r="K10" s="12">
        <v>4.7300000000000004</v>
      </c>
      <c r="L10" s="16">
        <v>0</v>
      </c>
      <c r="M10" s="16">
        <v>0</v>
      </c>
      <c r="N10" s="16">
        <v>55</v>
      </c>
      <c r="O10" s="16">
        <v>55</v>
      </c>
      <c r="P10" s="16">
        <v>61</v>
      </c>
      <c r="Q10" s="12">
        <v>57</v>
      </c>
      <c r="R10" s="16">
        <v>0</v>
      </c>
      <c r="S10" s="16">
        <v>0</v>
      </c>
      <c r="T10" s="16">
        <f>S10+I10</f>
        <v>0</v>
      </c>
    </row>
    <row r="11" spans="1:23" x14ac:dyDescent="0.2">
      <c r="A11" s="9" t="s">
        <v>40</v>
      </c>
      <c r="B11" s="56">
        <v>2781</v>
      </c>
      <c r="C11" s="57">
        <v>240341.67</v>
      </c>
      <c r="D11" s="12">
        <v>86.422750809061498</v>
      </c>
      <c r="E11" s="50">
        <v>0</v>
      </c>
      <c r="F11" s="16">
        <v>0</v>
      </c>
      <c r="G11" s="16">
        <f t="shared" ref="G11:G74" si="0">F11*100/C11</f>
        <v>0</v>
      </c>
      <c r="H11" s="16">
        <v>0</v>
      </c>
      <c r="I11" s="16">
        <v>0</v>
      </c>
      <c r="J11" s="16">
        <v>1431</v>
      </c>
      <c r="K11" s="12">
        <v>1.94</v>
      </c>
      <c r="L11" s="16">
        <v>0</v>
      </c>
      <c r="M11" s="16">
        <v>0</v>
      </c>
      <c r="N11" s="16">
        <v>48</v>
      </c>
      <c r="O11" s="16">
        <v>48</v>
      </c>
      <c r="P11" s="16">
        <v>48</v>
      </c>
      <c r="Q11" s="12">
        <v>48</v>
      </c>
      <c r="R11" s="16">
        <v>0</v>
      </c>
      <c r="S11" s="16">
        <v>0</v>
      </c>
      <c r="T11" s="16">
        <f t="shared" ref="T11:T74" si="1">S11+I11</f>
        <v>0</v>
      </c>
      <c r="U11" s="17"/>
    </row>
    <row r="12" spans="1:23" x14ac:dyDescent="0.2">
      <c r="A12" s="9" t="s">
        <v>29</v>
      </c>
      <c r="B12" s="56">
        <v>2347</v>
      </c>
      <c r="C12" s="57">
        <v>138122.90666666665</v>
      </c>
      <c r="D12" s="12">
        <v>58.850833688396527</v>
      </c>
      <c r="E12" s="50">
        <v>0</v>
      </c>
      <c r="F12" s="16">
        <v>0</v>
      </c>
      <c r="G12" s="16">
        <f t="shared" si="0"/>
        <v>0</v>
      </c>
      <c r="H12" s="16">
        <v>0</v>
      </c>
      <c r="I12" s="16">
        <v>0</v>
      </c>
      <c r="J12" s="16">
        <v>665</v>
      </c>
      <c r="K12" s="12">
        <v>3.53</v>
      </c>
      <c r="L12" s="16">
        <v>0</v>
      </c>
      <c r="M12" s="16">
        <v>0</v>
      </c>
      <c r="N12" s="16">
        <v>60</v>
      </c>
      <c r="O12" s="16">
        <v>57</v>
      </c>
      <c r="P12" s="16">
        <v>55</v>
      </c>
      <c r="Q12" s="12">
        <v>57.333333333333336</v>
      </c>
      <c r="R12" s="16">
        <v>0</v>
      </c>
      <c r="S12" s="16">
        <v>0</v>
      </c>
      <c r="T12" s="16">
        <f t="shared" si="1"/>
        <v>0</v>
      </c>
      <c r="U12" s="17"/>
    </row>
    <row r="13" spans="1:23" x14ac:dyDescent="0.2">
      <c r="A13" s="9" t="s">
        <v>62</v>
      </c>
      <c r="B13" s="56">
        <v>1371</v>
      </c>
      <c r="C13" s="57">
        <v>60230.753333333334</v>
      </c>
      <c r="D13" s="12">
        <v>43.931986384634087</v>
      </c>
      <c r="E13" s="50">
        <v>0</v>
      </c>
      <c r="F13" s="16">
        <v>0</v>
      </c>
      <c r="G13" s="16">
        <f t="shared" si="0"/>
        <v>0</v>
      </c>
      <c r="H13" s="16">
        <v>0</v>
      </c>
      <c r="I13" s="16">
        <v>0</v>
      </c>
      <c r="J13" s="16">
        <v>1422</v>
      </c>
      <c r="K13" s="12">
        <v>0.96</v>
      </c>
      <c r="L13" s="16">
        <v>8</v>
      </c>
      <c r="M13" s="16">
        <v>252264</v>
      </c>
      <c r="N13" s="16">
        <v>70</v>
      </c>
      <c r="O13" s="16">
        <v>70</v>
      </c>
      <c r="P13" s="16">
        <v>65</v>
      </c>
      <c r="Q13" s="12">
        <v>68.333333333333329</v>
      </c>
      <c r="R13" s="16">
        <v>100</v>
      </c>
      <c r="S13" s="16">
        <v>252264</v>
      </c>
      <c r="T13" s="16">
        <f t="shared" si="1"/>
        <v>252264</v>
      </c>
      <c r="U13" s="17"/>
      <c r="V13" s="17"/>
    </row>
    <row r="14" spans="1:23" x14ac:dyDescent="0.2">
      <c r="A14" s="9" t="s">
        <v>11</v>
      </c>
      <c r="B14" s="56">
        <v>14273</v>
      </c>
      <c r="C14" s="57">
        <v>1391846.02</v>
      </c>
      <c r="D14" s="12">
        <v>97.516010649478034</v>
      </c>
      <c r="E14" s="50">
        <v>0</v>
      </c>
      <c r="F14" s="16">
        <v>0</v>
      </c>
      <c r="G14" s="16">
        <f t="shared" si="0"/>
        <v>0</v>
      </c>
      <c r="H14" s="16">
        <v>0</v>
      </c>
      <c r="I14" s="16">
        <v>0</v>
      </c>
      <c r="J14" s="16">
        <v>1894</v>
      </c>
      <c r="K14" s="12">
        <v>7.54</v>
      </c>
      <c r="L14" s="16">
        <v>0</v>
      </c>
      <c r="M14" s="16">
        <v>0</v>
      </c>
      <c r="N14" s="16">
        <v>63</v>
      </c>
      <c r="O14" s="16">
        <v>63</v>
      </c>
      <c r="P14" s="16">
        <v>63</v>
      </c>
      <c r="Q14" s="12">
        <v>63</v>
      </c>
      <c r="R14" s="16">
        <v>0</v>
      </c>
      <c r="S14" s="16">
        <v>0</v>
      </c>
      <c r="T14" s="16">
        <f t="shared" si="1"/>
        <v>0</v>
      </c>
      <c r="U14" s="17"/>
      <c r="V14" s="17"/>
    </row>
    <row r="15" spans="1:23" x14ac:dyDescent="0.2">
      <c r="A15" s="9" t="s">
        <v>0</v>
      </c>
      <c r="B15" s="56">
        <v>15413</v>
      </c>
      <c r="C15" s="57">
        <v>3947178.1566666649</v>
      </c>
      <c r="D15" s="12">
        <v>256.09408659356808</v>
      </c>
      <c r="E15" s="50">
        <v>15.5</v>
      </c>
      <c r="F15" s="16">
        <v>2651036</v>
      </c>
      <c r="G15" s="16">
        <f t="shared" si="0"/>
        <v>67.162815935289871</v>
      </c>
      <c r="H15" s="16">
        <v>1973589.0783333324</v>
      </c>
      <c r="I15" s="16">
        <v>1973589.0783333324</v>
      </c>
      <c r="J15" s="16">
        <v>596</v>
      </c>
      <c r="K15" s="12">
        <v>25.86</v>
      </c>
      <c r="L15" s="16">
        <v>0</v>
      </c>
      <c r="M15" s="16">
        <v>0</v>
      </c>
      <c r="N15" s="16">
        <v>76</v>
      </c>
      <c r="O15" s="16">
        <v>72</v>
      </c>
      <c r="P15" s="16">
        <v>72</v>
      </c>
      <c r="Q15" s="12">
        <v>73.333333333333329</v>
      </c>
      <c r="R15" s="16">
        <v>0</v>
      </c>
      <c r="S15" s="16">
        <v>0</v>
      </c>
      <c r="T15" s="16">
        <f t="shared" si="1"/>
        <v>1973589.0783333324</v>
      </c>
      <c r="U15" s="17"/>
      <c r="V15" s="17"/>
    </row>
    <row r="16" spans="1:23" x14ac:dyDescent="0.2">
      <c r="A16" s="9" t="s">
        <v>18</v>
      </c>
      <c r="B16" s="56">
        <v>1845</v>
      </c>
      <c r="C16" s="57">
        <v>123153.75333333328</v>
      </c>
      <c r="D16" s="12">
        <v>66.750001806684708</v>
      </c>
      <c r="E16" s="50">
        <v>0</v>
      </c>
      <c r="F16" s="16">
        <v>0</v>
      </c>
      <c r="G16" s="16">
        <f t="shared" si="0"/>
        <v>0</v>
      </c>
      <c r="H16" s="16">
        <v>0</v>
      </c>
      <c r="I16" s="16">
        <v>0</v>
      </c>
      <c r="J16" s="16">
        <v>1555</v>
      </c>
      <c r="K16" s="12">
        <v>1.19</v>
      </c>
      <c r="L16" s="16">
        <v>5</v>
      </c>
      <c r="M16" s="16">
        <v>212175</v>
      </c>
      <c r="N16" s="16">
        <v>52</v>
      </c>
      <c r="O16" s="16">
        <v>52</v>
      </c>
      <c r="P16" s="16">
        <v>50</v>
      </c>
      <c r="Q16" s="12">
        <v>51.333333333333336</v>
      </c>
      <c r="R16" s="16">
        <v>10</v>
      </c>
      <c r="S16" s="16">
        <v>21217.5</v>
      </c>
      <c r="T16" s="16">
        <f t="shared" si="1"/>
        <v>21217.5</v>
      </c>
      <c r="U16" s="17"/>
      <c r="V16" s="17"/>
    </row>
    <row r="17" spans="1:22" x14ac:dyDescent="0.2">
      <c r="A17" s="9" t="s">
        <v>63</v>
      </c>
      <c r="B17" s="56">
        <v>3523</v>
      </c>
      <c r="C17" s="57">
        <v>197941.52333333323</v>
      </c>
      <c r="D17" s="12">
        <v>56.185501939634754</v>
      </c>
      <c r="E17" s="50">
        <v>0</v>
      </c>
      <c r="F17" s="16">
        <v>0</v>
      </c>
      <c r="G17" s="16">
        <f t="shared" si="0"/>
        <v>0</v>
      </c>
      <c r="H17" s="16">
        <v>0</v>
      </c>
      <c r="I17" s="16">
        <v>0</v>
      </c>
      <c r="J17" s="16">
        <v>1313</v>
      </c>
      <c r="K17" s="12">
        <v>2.68</v>
      </c>
      <c r="L17" s="16">
        <v>0</v>
      </c>
      <c r="M17" s="16">
        <v>0</v>
      </c>
      <c r="N17" s="16">
        <v>42</v>
      </c>
      <c r="O17" s="16">
        <v>42</v>
      </c>
      <c r="P17" s="16">
        <v>42</v>
      </c>
      <c r="Q17" s="12">
        <v>42</v>
      </c>
      <c r="R17" s="16">
        <v>0</v>
      </c>
      <c r="S17" s="16">
        <v>0</v>
      </c>
      <c r="T17" s="16">
        <f t="shared" si="1"/>
        <v>0</v>
      </c>
      <c r="U17" s="17"/>
      <c r="V17" s="17"/>
    </row>
    <row r="18" spans="1:22" x14ac:dyDescent="0.2">
      <c r="A18" s="9" t="s">
        <v>52</v>
      </c>
      <c r="B18" s="56">
        <v>928</v>
      </c>
      <c r="C18" s="57">
        <v>13216.249999999998</v>
      </c>
      <c r="D18" s="12">
        <v>14.24164870689655</v>
      </c>
      <c r="E18" s="50">
        <v>0</v>
      </c>
      <c r="F18" s="16">
        <v>0</v>
      </c>
      <c r="G18" s="16">
        <f t="shared" si="0"/>
        <v>0</v>
      </c>
      <c r="H18" s="16">
        <v>0</v>
      </c>
      <c r="I18" s="16">
        <v>0</v>
      </c>
      <c r="J18" s="16">
        <v>356</v>
      </c>
      <c r="K18" s="12">
        <v>2.61</v>
      </c>
      <c r="L18" s="16">
        <v>0</v>
      </c>
      <c r="M18" s="16">
        <v>0</v>
      </c>
      <c r="N18" s="16">
        <v>53</v>
      </c>
      <c r="O18" s="16">
        <v>53</v>
      </c>
      <c r="P18" s="16">
        <v>50</v>
      </c>
      <c r="Q18" s="12">
        <v>52</v>
      </c>
      <c r="R18" s="16">
        <v>0</v>
      </c>
      <c r="S18" s="16">
        <v>0</v>
      </c>
      <c r="T18" s="16">
        <f t="shared" si="1"/>
        <v>0</v>
      </c>
      <c r="U18" s="17"/>
      <c r="V18" s="17"/>
    </row>
    <row r="19" spans="1:22" x14ac:dyDescent="0.2">
      <c r="A19" s="9" t="s">
        <v>41</v>
      </c>
      <c r="B19" s="56">
        <v>1273</v>
      </c>
      <c r="C19" s="57">
        <v>98130.503333333312</v>
      </c>
      <c r="D19" s="12">
        <v>77.08601990049749</v>
      </c>
      <c r="E19" s="50">
        <v>0</v>
      </c>
      <c r="F19" s="16">
        <v>0</v>
      </c>
      <c r="G19" s="16">
        <f t="shared" si="0"/>
        <v>0</v>
      </c>
      <c r="H19" s="16">
        <v>0</v>
      </c>
      <c r="I19" s="16">
        <v>0</v>
      </c>
      <c r="J19" s="16">
        <v>386</v>
      </c>
      <c r="K19" s="12">
        <v>3.3</v>
      </c>
      <c r="L19" s="16">
        <v>0</v>
      </c>
      <c r="M19" s="16">
        <v>0</v>
      </c>
      <c r="N19" s="16">
        <v>49</v>
      </c>
      <c r="O19" s="16">
        <v>47</v>
      </c>
      <c r="P19" s="16">
        <v>47</v>
      </c>
      <c r="Q19" s="12">
        <v>47.666666666666664</v>
      </c>
      <c r="R19" s="16">
        <v>0</v>
      </c>
      <c r="S19" s="16">
        <v>0</v>
      </c>
      <c r="T19" s="16">
        <f t="shared" si="1"/>
        <v>0</v>
      </c>
      <c r="U19" s="17"/>
      <c r="V19" s="17"/>
    </row>
    <row r="20" spans="1:22" x14ac:dyDescent="0.2">
      <c r="A20" s="9" t="s">
        <v>68</v>
      </c>
      <c r="B20" s="56">
        <v>2995</v>
      </c>
      <c r="C20" s="57">
        <v>160841.26</v>
      </c>
      <c r="D20" s="12">
        <v>53.703258764607682</v>
      </c>
      <c r="E20" s="50">
        <v>0</v>
      </c>
      <c r="F20" s="16">
        <v>0</v>
      </c>
      <c r="G20" s="16">
        <f t="shared" si="0"/>
        <v>0</v>
      </c>
      <c r="H20" s="16">
        <v>0</v>
      </c>
      <c r="I20" s="16">
        <v>0</v>
      </c>
      <c r="J20" s="16">
        <v>1196</v>
      </c>
      <c r="K20" s="12">
        <v>2.5</v>
      </c>
      <c r="L20" s="16">
        <v>0</v>
      </c>
      <c r="M20" s="16">
        <v>0</v>
      </c>
      <c r="N20" s="16">
        <v>49</v>
      </c>
      <c r="O20" s="16">
        <v>54</v>
      </c>
      <c r="P20" s="16">
        <v>54</v>
      </c>
      <c r="Q20" s="12">
        <v>52.333333333333336</v>
      </c>
      <c r="R20" s="16">
        <v>0</v>
      </c>
      <c r="S20" s="16">
        <v>0</v>
      </c>
      <c r="T20" s="16">
        <f t="shared" si="1"/>
        <v>0</v>
      </c>
      <c r="U20" s="17"/>
      <c r="V20" s="17"/>
    </row>
    <row r="21" spans="1:22" x14ac:dyDescent="0.2">
      <c r="A21" s="9" t="s">
        <v>64</v>
      </c>
      <c r="B21" s="56">
        <v>1378</v>
      </c>
      <c r="C21" s="57">
        <v>-165.72333333333577</v>
      </c>
      <c r="D21" s="12">
        <v>-0.12026366715046137</v>
      </c>
      <c r="E21" s="50">
        <v>0</v>
      </c>
      <c r="F21" s="16">
        <v>0</v>
      </c>
      <c r="G21" s="16">
        <f t="shared" si="0"/>
        <v>0</v>
      </c>
      <c r="H21" s="16">
        <v>0</v>
      </c>
      <c r="I21" s="16">
        <v>0</v>
      </c>
      <c r="J21" s="16">
        <v>1222</v>
      </c>
      <c r="K21" s="12">
        <v>1.1299999999999999</v>
      </c>
      <c r="L21" s="16">
        <v>6</v>
      </c>
      <c r="M21" s="16">
        <v>190164</v>
      </c>
      <c r="N21" s="16">
        <v>57</v>
      </c>
      <c r="O21" s="16">
        <v>57</v>
      </c>
      <c r="P21" s="16">
        <v>57</v>
      </c>
      <c r="Q21" s="12">
        <v>57</v>
      </c>
      <c r="R21" s="16">
        <v>70</v>
      </c>
      <c r="S21" s="16">
        <v>133114.79999999999</v>
      </c>
      <c r="T21" s="16">
        <f t="shared" si="1"/>
        <v>133114.79999999999</v>
      </c>
      <c r="U21" s="17"/>
      <c r="V21" s="17"/>
    </row>
    <row r="22" spans="1:22" x14ac:dyDescent="0.2">
      <c r="A22" s="9" t="s">
        <v>12</v>
      </c>
      <c r="B22" s="56">
        <v>6055</v>
      </c>
      <c r="C22" s="57">
        <v>686276.55000000016</v>
      </c>
      <c r="D22" s="12">
        <v>113.34047068538401</v>
      </c>
      <c r="E22" s="50">
        <v>0</v>
      </c>
      <c r="F22" s="16">
        <v>0</v>
      </c>
      <c r="G22" s="16">
        <f t="shared" si="0"/>
        <v>0</v>
      </c>
      <c r="H22" s="16">
        <v>0</v>
      </c>
      <c r="I22" s="16">
        <v>0</v>
      </c>
      <c r="J22" s="16">
        <v>1122</v>
      </c>
      <c r="K22" s="12">
        <v>5.4</v>
      </c>
      <c r="L22" s="16">
        <v>0</v>
      </c>
      <c r="M22" s="16">
        <v>0</v>
      </c>
      <c r="N22" s="16">
        <v>70</v>
      </c>
      <c r="O22" s="16">
        <v>70</v>
      </c>
      <c r="P22" s="16">
        <v>68</v>
      </c>
      <c r="Q22" s="12">
        <v>69.333333333333329</v>
      </c>
      <c r="R22" s="16">
        <v>0</v>
      </c>
      <c r="S22" s="16">
        <v>0</v>
      </c>
      <c r="T22" s="16">
        <f t="shared" si="1"/>
        <v>0</v>
      </c>
      <c r="U22" s="17"/>
      <c r="V22" s="17"/>
    </row>
    <row r="23" spans="1:22" x14ac:dyDescent="0.2">
      <c r="A23" s="9" t="s">
        <v>30</v>
      </c>
      <c r="B23" s="56">
        <v>2694</v>
      </c>
      <c r="C23" s="57">
        <v>-67311.793333333335</v>
      </c>
      <c r="D23" s="12">
        <v>-24.98581786686464</v>
      </c>
      <c r="E23" s="50">
        <v>0</v>
      </c>
      <c r="F23" s="16">
        <v>0</v>
      </c>
      <c r="G23" s="16">
        <f t="shared" si="0"/>
        <v>0</v>
      </c>
      <c r="H23" s="16">
        <v>0</v>
      </c>
      <c r="I23" s="16">
        <v>0</v>
      </c>
      <c r="J23" s="16">
        <v>242</v>
      </c>
      <c r="K23" s="12">
        <v>11.13</v>
      </c>
      <c r="L23" s="16">
        <v>0</v>
      </c>
      <c r="M23" s="16">
        <v>0</v>
      </c>
      <c r="N23" s="16">
        <v>36</v>
      </c>
      <c r="O23" s="16">
        <v>34</v>
      </c>
      <c r="P23" s="16">
        <v>34</v>
      </c>
      <c r="Q23" s="12">
        <v>34.666666666666664</v>
      </c>
      <c r="R23" s="16">
        <v>0</v>
      </c>
      <c r="S23" s="16">
        <v>0</v>
      </c>
      <c r="T23" s="16">
        <f t="shared" si="1"/>
        <v>0</v>
      </c>
      <c r="U23" s="17"/>
      <c r="V23" s="17"/>
    </row>
    <row r="24" spans="1:22" x14ac:dyDescent="0.2">
      <c r="A24" s="9" t="s">
        <v>42</v>
      </c>
      <c r="B24" s="56">
        <v>855</v>
      </c>
      <c r="C24" s="57">
        <v>60824.243333333354</v>
      </c>
      <c r="D24" s="12">
        <v>71.13946588693959</v>
      </c>
      <c r="E24" s="50">
        <v>0</v>
      </c>
      <c r="F24" s="16">
        <v>0</v>
      </c>
      <c r="G24" s="16">
        <f t="shared" si="0"/>
        <v>0</v>
      </c>
      <c r="H24" s="16">
        <v>0</v>
      </c>
      <c r="I24" s="16">
        <v>0</v>
      </c>
      <c r="J24" s="16">
        <v>916</v>
      </c>
      <c r="K24" s="12">
        <v>0.93</v>
      </c>
      <c r="L24" s="16">
        <v>8</v>
      </c>
      <c r="M24" s="16">
        <v>157320</v>
      </c>
      <c r="N24" s="16">
        <v>49</v>
      </c>
      <c r="O24" s="16">
        <v>49</v>
      </c>
      <c r="P24" s="16">
        <v>49</v>
      </c>
      <c r="Q24" s="12">
        <v>49</v>
      </c>
      <c r="R24" s="16">
        <v>0</v>
      </c>
      <c r="S24" s="16">
        <v>0</v>
      </c>
      <c r="T24" s="16">
        <f t="shared" si="1"/>
        <v>0</v>
      </c>
      <c r="U24" s="17"/>
      <c r="V24" s="17"/>
    </row>
    <row r="25" spans="1:22" x14ac:dyDescent="0.2">
      <c r="A25" s="9" t="s">
        <v>69</v>
      </c>
      <c r="B25" s="56">
        <v>4059</v>
      </c>
      <c r="C25" s="57">
        <v>212757.90333333341</v>
      </c>
      <c r="D25" s="12">
        <v>52.416334893651985</v>
      </c>
      <c r="E25" s="50">
        <v>0</v>
      </c>
      <c r="F25" s="16">
        <v>0</v>
      </c>
      <c r="G25" s="16">
        <f t="shared" si="0"/>
        <v>0</v>
      </c>
      <c r="H25" s="16">
        <v>0</v>
      </c>
      <c r="I25" s="16">
        <v>0</v>
      </c>
      <c r="J25" s="16">
        <v>1142</v>
      </c>
      <c r="K25" s="12">
        <v>3.55</v>
      </c>
      <c r="L25" s="16">
        <v>0</v>
      </c>
      <c r="M25" s="16">
        <v>0</v>
      </c>
      <c r="N25" s="16">
        <v>69</v>
      </c>
      <c r="O25" s="16">
        <v>59</v>
      </c>
      <c r="P25" s="16">
        <v>59</v>
      </c>
      <c r="Q25" s="12">
        <v>62.333333333333336</v>
      </c>
      <c r="R25" s="16">
        <v>0</v>
      </c>
      <c r="S25" s="16">
        <v>0</v>
      </c>
      <c r="T25" s="16">
        <f t="shared" si="1"/>
        <v>0</v>
      </c>
      <c r="U25" s="17"/>
      <c r="V25" s="17"/>
    </row>
    <row r="26" spans="1:22" x14ac:dyDescent="0.2">
      <c r="A26" s="9" t="s">
        <v>65</v>
      </c>
      <c r="B26" s="56">
        <v>2537</v>
      </c>
      <c r="C26" s="57">
        <v>174077.92666666664</v>
      </c>
      <c r="D26" s="12">
        <v>68.61565891472867</v>
      </c>
      <c r="E26" s="50">
        <v>0</v>
      </c>
      <c r="F26" s="16">
        <v>0</v>
      </c>
      <c r="G26" s="16">
        <f t="shared" si="0"/>
        <v>0</v>
      </c>
      <c r="H26" s="16">
        <v>0</v>
      </c>
      <c r="I26" s="16">
        <v>0</v>
      </c>
      <c r="J26" s="16">
        <v>1870</v>
      </c>
      <c r="K26" s="12">
        <v>1.36</v>
      </c>
      <c r="L26" s="16">
        <v>4</v>
      </c>
      <c r="M26" s="16">
        <v>233404</v>
      </c>
      <c r="N26" s="16">
        <v>47</v>
      </c>
      <c r="O26" s="16">
        <v>47</v>
      </c>
      <c r="P26" s="16">
        <v>47</v>
      </c>
      <c r="Q26" s="12">
        <v>47</v>
      </c>
      <c r="R26" s="16">
        <v>0</v>
      </c>
      <c r="S26" s="16">
        <v>0</v>
      </c>
      <c r="T26" s="16">
        <f t="shared" si="1"/>
        <v>0</v>
      </c>
      <c r="U26" s="17"/>
      <c r="V26" s="17"/>
    </row>
    <row r="27" spans="1:22" x14ac:dyDescent="0.2">
      <c r="A27" s="9" t="s">
        <v>19</v>
      </c>
      <c r="B27" s="56">
        <v>4101</v>
      </c>
      <c r="C27" s="57">
        <v>509834.3266666666</v>
      </c>
      <c r="D27" s="12">
        <v>124.31951393968949</v>
      </c>
      <c r="E27" s="50">
        <v>1.5</v>
      </c>
      <c r="F27" s="16">
        <v>49212</v>
      </c>
      <c r="G27" s="16">
        <f t="shared" si="0"/>
        <v>9.6525473915716091</v>
      </c>
      <c r="H27" s="16">
        <v>254917.1633333333</v>
      </c>
      <c r="I27" s="16">
        <v>49212</v>
      </c>
      <c r="J27" s="16">
        <v>950</v>
      </c>
      <c r="K27" s="12">
        <v>4.32</v>
      </c>
      <c r="L27" s="16">
        <v>0</v>
      </c>
      <c r="M27" s="16">
        <v>0</v>
      </c>
      <c r="N27" s="16">
        <v>47</v>
      </c>
      <c r="O27" s="16">
        <v>47</v>
      </c>
      <c r="P27" s="16">
        <v>47</v>
      </c>
      <c r="Q27" s="12">
        <v>47</v>
      </c>
      <c r="R27" s="16">
        <v>0</v>
      </c>
      <c r="S27" s="16">
        <v>0</v>
      </c>
      <c r="T27" s="16">
        <f t="shared" si="1"/>
        <v>49212</v>
      </c>
      <c r="U27" s="17"/>
      <c r="V27" s="17"/>
    </row>
    <row r="28" spans="1:22" x14ac:dyDescent="0.2">
      <c r="A28" s="9" t="s">
        <v>1</v>
      </c>
      <c r="B28" s="56">
        <v>713</v>
      </c>
      <c r="C28" s="57">
        <v>-24552.483333333326</v>
      </c>
      <c r="D28" s="12">
        <v>-34.435460495558665</v>
      </c>
      <c r="E28" s="50">
        <v>0</v>
      </c>
      <c r="F28" s="16">
        <v>0</v>
      </c>
      <c r="G28" s="16">
        <f t="shared" si="0"/>
        <v>0</v>
      </c>
      <c r="H28" s="16">
        <v>0</v>
      </c>
      <c r="I28" s="16">
        <v>0</v>
      </c>
      <c r="J28" s="16">
        <v>129</v>
      </c>
      <c r="K28" s="12">
        <v>5.53</v>
      </c>
      <c r="L28" s="16">
        <v>0</v>
      </c>
      <c r="M28" s="16">
        <v>0</v>
      </c>
      <c r="N28" s="16">
        <v>44</v>
      </c>
      <c r="O28" s="16">
        <v>42</v>
      </c>
      <c r="P28" s="16">
        <v>42</v>
      </c>
      <c r="Q28" s="12">
        <v>42.666666666666664</v>
      </c>
      <c r="R28" s="16">
        <v>0</v>
      </c>
      <c r="S28" s="16">
        <v>0</v>
      </c>
      <c r="T28" s="16">
        <f t="shared" si="1"/>
        <v>0</v>
      </c>
      <c r="U28" s="17"/>
      <c r="V28" s="17"/>
    </row>
    <row r="29" spans="1:22" x14ac:dyDescent="0.2">
      <c r="A29" s="9" t="s">
        <v>2</v>
      </c>
      <c r="B29" s="56">
        <v>4888</v>
      </c>
      <c r="C29" s="57">
        <v>174922.6633333333</v>
      </c>
      <c r="D29" s="12">
        <v>35.78614225313693</v>
      </c>
      <c r="E29" s="50">
        <v>0</v>
      </c>
      <c r="F29" s="16">
        <v>0</v>
      </c>
      <c r="G29" s="16">
        <f t="shared" si="0"/>
        <v>0</v>
      </c>
      <c r="H29" s="16">
        <v>0</v>
      </c>
      <c r="I29" s="16">
        <v>0</v>
      </c>
      <c r="J29" s="16">
        <v>1843</v>
      </c>
      <c r="K29" s="12">
        <v>2.65</v>
      </c>
      <c r="L29" s="16">
        <v>0</v>
      </c>
      <c r="M29" s="16">
        <v>0</v>
      </c>
      <c r="N29" s="16">
        <v>57</v>
      </c>
      <c r="O29" s="16">
        <v>55</v>
      </c>
      <c r="P29" s="16">
        <v>55</v>
      </c>
      <c r="Q29" s="12">
        <v>55.666666666666664</v>
      </c>
      <c r="R29" s="16">
        <v>0</v>
      </c>
      <c r="S29" s="16">
        <v>0</v>
      </c>
      <c r="T29" s="16">
        <f t="shared" si="1"/>
        <v>0</v>
      </c>
      <c r="U29" s="17"/>
      <c r="V29" s="17"/>
    </row>
    <row r="30" spans="1:22" x14ac:dyDescent="0.2">
      <c r="A30" s="9" t="s">
        <v>13</v>
      </c>
      <c r="B30" s="56">
        <v>3883</v>
      </c>
      <c r="C30" s="57">
        <v>46356.626666666656</v>
      </c>
      <c r="D30" s="12">
        <v>11.938353506738773</v>
      </c>
      <c r="E30" s="50">
        <v>0</v>
      </c>
      <c r="F30" s="16">
        <v>0</v>
      </c>
      <c r="G30" s="16">
        <f t="shared" si="0"/>
        <v>0</v>
      </c>
      <c r="H30" s="16">
        <v>0</v>
      </c>
      <c r="I30" s="16">
        <v>0</v>
      </c>
      <c r="J30" s="16">
        <v>1216</v>
      </c>
      <c r="K30" s="12">
        <v>3.19</v>
      </c>
      <c r="L30" s="16">
        <v>0</v>
      </c>
      <c r="M30" s="16">
        <v>0</v>
      </c>
      <c r="N30" s="16">
        <v>52</v>
      </c>
      <c r="O30" s="16">
        <v>42</v>
      </c>
      <c r="P30" s="16">
        <v>52</v>
      </c>
      <c r="Q30" s="12">
        <v>48.666666666666664</v>
      </c>
      <c r="R30" s="16">
        <v>0</v>
      </c>
      <c r="S30" s="16">
        <v>0</v>
      </c>
      <c r="T30" s="16">
        <f t="shared" si="1"/>
        <v>0</v>
      </c>
      <c r="U30" s="17"/>
      <c r="V30" s="17"/>
    </row>
    <row r="31" spans="1:22" x14ac:dyDescent="0.2">
      <c r="A31" s="9" t="s">
        <v>31</v>
      </c>
      <c r="B31" s="56">
        <v>3764</v>
      </c>
      <c r="C31" s="57">
        <v>179185.96333333335</v>
      </c>
      <c r="D31" s="12">
        <v>47.605197484945094</v>
      </c>
      <c r="E31" s="50">
        <v>0</v>
      </c>
      <c r="F31" s="16">
        <v>0</v>
      </c>
      <c r="G31" s="16">
        <f t="shared" si="0"/>
        <v>0</v>
      </c>
      <c r="H31" s="16">
        <v>0</v>
      </c>
      <c r="I31" s="16">
        <v>0</v>
      </c>
      <c r="J31" s="16">
        <v>1041</v>
      </c>
      <c r="K31" s="12">
        <v>3.62</v>
      </c>
      <c r="L31" s="16">
        <v>0</v>
      </c>
      <c r="M31" s="16">
        <v>0</v>
      </c>
      <c r="N31" s="16">
        <v>40</v>
      </c>
      <c r="O31" s="16">
        <v>40</v>
      </c>
      <c r="P31" s="16">
        <v>40</v>
      </c>
      <c r="Q31" s="12">
        <v>40</v>
      </c>
      <c r="R31" s="16">
        <v>0</v>
      </c>
      <c r="S31" s="16">
        <v>0</v>
      </c>
      <c r="T31" s="16">
        <f t="shared" si="1"/>
        <v>0</v>
      </c>
      <c r="U31" s="17"/>
      <c r="V31" s="17"/>
    </row>
    <row r="32" spans="1:22" x14ac:dyDescent="0.2">
      <c r="A32" s="9" t="s">
        <v>53</v>
      </c>
      <c r="B32" s="56">
        <v>1885</v>
      </c>
      <c r="C32" s="57">
        <v>13513.863333333336</v>
      </c>
      <c r="D32" s="12">
        <v>7.1691582670203378</v>
      </c>
      <c r="E32" s="50">
        <v>0</v>
      </c>
      <c r="F32" s="16">
        <v>0</v>
      </c>
      <c r="G32" s="16">
        <f t="shared" si="0"/>
        <v>0</v>
      </c>
      <c r="H32" s="16">
        <v>0</v>
      </c>
      <c r="I32" s="16">
        <v>0</v>
      </c>
      <c r="J32" s="16">
        <v>1201</v>
      </c>
      <c r="K32" s="12">
        <v>1.57</v>
      </c>
      <c r="L32" s="16">
        <v>2</v>
      </c>
      <c r="M32" s="16">
        <v>86710</v>
      </c>
      <c r="N32" s="16">
        <v>49</v>
      </c>
      <c r="O32" s="16">
        <v>49</v>
      </c>
      <c r="P32" s="16">
        <v>49</v>
      </c>
      <c r="Q32" s="12">
        <v>49</v>
      </c>
      <c r="R32" s="16">
        <v>0</v>
      </c>
      <c r="S32" s="16">
        <v>0</v>
      </c>
      <c r="T32" s="16">
        <f t="shared" si="1"/>
        <v>0</v>
      </c>
      <c r="U32" s="17"/>
      <c r="V32" s="17"/>
    </row>
    <row r="33" spans="1:22" x14ac:dyDescent="0.2">
      <c r="A33" s="9" t="s">
        <v>43</v>
      </c>
      <c r="B33" s="56">
        <v>4829</v>
      </c>
      <c r="C33" s="57">
        <v>172957.13666666663</v>
      </c>
      <c r="D33" s="12">
        <v>35.816346379512659</v>
      </c>
      <c r="E33" s="50">
        <v>0</v>
      </c>
      <c r="F33" s="16">
        <v>0</v>
      </c>
      <c r="G33" s="16">
        <f t="shared" si="0"/>
        <v>0</v>
      </c>
      <c r="H33" s="16">
        <v>0</v>
      </c>
      <c r="I33" s="16">
        <v>0</v>
      </c>
      <c r="J33" s="16">
        <v>617</v>
      </c>
      <c r="K33" s="12">
        <v>7.83</v>
      </c>
      <c r="L33" s="16">
        <v>0</v>
      </c>
      <c r="M33" s="16">
        <v>0</v>
      </c>
      <c r="N33" s="16">
        <v>50</v>
      </c>
      <c r="O33" s="16">
        <v>48</v>
      </c>
      <c r="P33" s="16">
        <v>48</v>
      </c>
      <c r="Q33" s="12">
        <v>48.666666666666664</v>
      </c>
      <c r="R33" s="16">
        <v>0</v>
      </c>
      <c r="S33" s="16">
        <v>0</v>
      </c>
      <c r="T33" s="16">
        <f t="shared" si="1"/>
        <v>0</v>
      </c>
      <c r="U33" s="17"/>
      <c r="V33" s="17"/>
    </row>
    <row r="34" spans="1:22" x14ac:dyDescent="0.2">
      <c r="A34" s="9" t="s">
        <v>21</v>
      </c>
      <c r="B34" s="56">
        <v>3191</v>
      </c>
      <c r="C34" s="57">
        <v>266782.99333333335</v>
      </c>
      <c r="D34" s="12">
        <v>83.604823984122021</v>
      </c>
      <c r="E34" s="50">
        <v>0</v>
      </c>
      <c r="F34" s="16">
        <v>0</v>
      </c>
      <c r="G34" s="16">
        <f t="shared" si="0"/>
        <v>0</v>
      </c>
      <c r="H34" s="16">
        <v>0</v>
      </c>
      <c r="I34" s="16">
        <v>0</v>
      </c>
      <c r="J34" s="16">
        <v>719</v>
      </c>
      <c r="K34" s="12">
        <v>4.4400000000000004</v>
      </c>
      <c r="L34" s="16">
        <v>0</v>
      </c>
      <c r="M34" s="16">
        <v>0</v>
      </c>
      <c r="N34" s="16">
        <v>52</v>
      </c>
      <c r="O34" s="16">
        <v>50</v>
      </c>
      <c r="P34" s="16">
        <v>50</v>
      </c>
      <c r="Q34" s="12">
        <v>50.666666666666664</v>
      </c>
      <c r="R34" s="16">
        <v>0</v>
      </c>
      <c r="S34" s="16">
        <v>0</v>
      </c>
      <c r="T34" s="16">
        <f t="shared" si="1"/>
        <v>0</v>
      </c>
      <c r="U34" s="17"/>
      <c r="V34" s="17"/>
    </row>
    <row r="35" spans="1:22" x14ac:dyDescent="0.2">
      <c r="A35" s="9" t="s">
        <v>44</v>
      </c>
      <c r="B35" s="56">
        <v>2925</v>
      </c>
      <c r="C35" s="57">
        <v>105640.97000000002</v>
      </c>
      <c r="D35" s="12">
        <v>36.116570940170945</v>
      </c>
      <c r="E35" s="50">
        <v>0</v>
      </c>
      <c r="F35" s="16">
        <v>0</v>
      </c>
      <c r="G35" s="16">
        <f t="shared" si="0"/>
        <v>0</v>
      </c>
      <c r="H35" s="16">
        <v>0</v>
      </c>
      <c r="I35" s="16">
        <v>0</v>
      </c>
      <c r="J35" s="16">
        <v>3058</v>
      </c>
      <c r="K35" s="12">
        <v>0.96</v>
      </c>
      <c r="L35" s="16">
        <v>8</v>
      </c>
      <c r="M35" s="16">
        <v>538200</v>
      </c>
      <c r="N35" s="16">
        <v>66</v>
      </c>
      <c r="O35" s="16">
        <v>61</v>
      </c>
      <c r="P35" s="16">
        <v>60</v>
      </c>
      <c r="Q35" s="12">
        <v>62.333333333333336</v>
      </c>
      <c r="R35" s="16">
        <v>100</v>
      </c>
      <c r="S35" s="16">
        <v>538200</v>
      </c>
      <c r="T35" s="16">
        <f t="shared" si="1"/>
        <v>538200</v>
      </c>
      <c r="U35" s="17"/>
      <c r="V35" s="17"/>
    </row>
    <row r="36" spans="1:22" x14ac:dyDescent="0.2">
      <c r="A36" s="9" t="s">
        <v>70</v>
      </c>
      <c r="B36" s="56">
        <v>25990</v>
      </c>
      <c r="C36" s="57">
        <v>5236054.3599999994</v>
      </c>
      <c r="D36" s="12">
        <v>201.46419238168525</v>
      </c>
      <c r="E36" s="50">
        <v>10</v>
      </c>
      <c r="F36" s="16">
        <v>2339100</v>
      </c>
      <c r="G36" s="16">
        <f t="shared" si="0"/>
        <v>44.67295102719293</v>
      </c>
      <c r="H36" s="16">
        <v>2618027.1799999997</v>
      </c>
      <c r="I36" s="16">
        <v>2339100</v>
      </c>
      <c r="J36" s="16">
        <v>2701</v>
      </c>
      <c r="K36" s="12">
        <v>9.6199999999999992</v>
      </c>
      <c r="L36" s="16">
        <v>0</v>
      </c>
      <c r="M36" s="16">
        <v>0</v>
      </c>
      <c r="N36" s="16">
        <v>60</v>
      </c>
      <c r="O36" s="16">
        <v>60</v>
      </c>
      <c r="P36" s="16">
        <v>62</v>
      </c>
      <c r="Q36" s="12">
        <v>60.666666666666664</v>
      </c>
      <c r="R36" s="16">
        <v>0</v>
      </c>
      <c r="S36" s="16">
        <v>0</v>
      </c>
      <c r="T36" s="16">
        <f t="shared" si="1"/>
        <v>2339100</v>
      </c>
      <c r="U36" s="17"/>
      <c r="V36" s="17"/>
    </row>
    <row r="37" spans="1:22" x14ac:dyDescent="0.2">
      <c r="A37" s="9" t="s">
        <v>22</v>
      </c>
      <c r="B37" s="56">
        <v>4554</v>
      </c>
      <c r="C37" s="57">
        <v>267302.15999999997</v>
      </c>
      <c r="D37" s="12">
        <v>58.69612648221343</v>
      </c>
      <c r="E37" s="50">
        <v>0</v>
      </c>
      <c r="F37" s="16">
        <v>0</v>
      </c>
      <c r="G37" s="16">
        <f t="shared" si="0"/>
        <v>0</v>
      </c>
      <c r="H37" s="16">
        <v>0</v>
      </c>
      <c r="I37" s="16">
        <v>0</v>
      </c>
      <c r="J37" s="16">
        <v>976</v>
      </c>
      <c r="K37" s="12">
        <v>4.67</v>
      </c>
      <c r="L37" s="16">
        <v>0</v>
      </c>
      <c r="M37" s="16">
        <v>0</v>
      </c>
      <c r="N37" s="16">
        <v>42</v>
      </c>
      <c r="O37" s="16">
        <v>42</v>
      </c>
      <c r="P37" s="16">
        <v>42</v>
      </c>
      <c r="Q37" s="12">
        <v>42</v>
      </c>
      <c r="R37" s="16">
        <v>0</v>
      </c>
      <c r="S37" s="16">
        <v>0</v>
      </c>
      <c r="T37" s="16">
        <f t="shared" si="1"/>
        <v>0</v>
      </c>
      <c r="U37" s="17"/>
      <c r="V37" s="17"/>
    </row>
    <row r="38" spans="1:22" x14ac:dyDescent="0.2">
      <c r="A38" s="9" t="s">
        <v>32</v>
      </c>
      <c r="B38" s="56">
        <v>343</v>
      </c>
      <c r="C38" s="57">
        <v>5608.3466666666673</v>
      </c>
      <c r="D38" s="12">
        <v>16.35086491739553</v>
      </c>
      <c r="E38" s="50">
        <v>0</v>
      </c>
      <c r="F38" s="16">
        <v>0</v>
      </c>
      <c r="G38" s="16">
        <f t="shared" si="0"/>
        <v>0</v>
      </c>
      <c r="H38" s="16">
        <v>0</v>
      </c>
      <c r="I38" s="16">
        <v>0</v>
      </c>
      <c r="J38" s="16">
        <v>35</v>
      </c>
      <c r="K38" s="12">
        <v>9.8000000000000007</v>
      </c>
      <c r="L38" s="16">
        <v>0</v>
      </c>
      <c r="M38" s="16">
        <v>0</v>
      </c>
      <c r="N38" s="16">
        <v>50</v>
      </c>
      <c r="O38" s="16">
        <v>50</v>
      </c>
      <c r="P38" s="16">
        <v>47</v>
      </c>
      <c r="Q38" s="12">
        <v>49</v>
      </c>
      <c r="R38" s="16">
        <v>0</v>
      </c>
      <c r="S38" s="16">
        <v>0</v>
      </c>
      <c r="T38" s="16">
        <f t="shared" si="1"/>
        <v>0</v>
      </c>
      <c r="U38" s="17"/>
      <c r="V38" s="17"/>
    </row>
    <row r="39" spans="1:22" x14ac:dyDescent="0.2">
      <c r="A39" s="9" t="s">
        <v>33</v>
      </c>
      <c r="B39" s="56">
        <v>1708</v>
      </c>
      <c r="C39" s="57">
        <v>-2302.0866666666748</v>
      </c>
      <c r="D39" s="12">
        <v>-1.3478259172521516</v>
      </c>
      <c r="E39" s="50">
        <v>0</v>
      </c>
      <c r="F39" s="16">
        <v>0</v>
      </c>
      <c r="G39" s="16">
        <f t="shared" si="0"/>
        <v>0</v>
      </c>
      <c r="H39" s="16">
        <v>0</v>
      </c>
      <c r="I39" s="16">
        <v>0</v>
      </c>
      <c r="J39" s="16">
        <v>955</v>
      </c>
      <c r="K39" s="12">
        <v>1.79</v>
      </c>
      <c r="L39" s="16">
        <v>0</v>
      </c>
      <c r="M39" s="16">
        <v>0</v>
      </c>
      <c r="N39" s="16">
        <v>57</v>
      </c>
      <c r="O39" s="16">
        <v>54</v>
      </c>
      <c r="P39" s="16">
        <v>54</v>
      </c>
      <c r="Q39" s="12">
        <v>55</v>
      </c>
      <c r="R39" s="16">
        <v>0</v>
      </c>
      <c r="S39" s="16">
        <v>0</v>
      </c>
      <c r="T39" s="16">
        <f t="shared" si="1"/>
        <v>0</v>
      </c>
      <c r="U39" s="17"/>
      <c r="V39" s="17"/>
    </row>
    <row r="40" spans="1:22" x14ac:dyDescent="0.2">
      <c r="A40" s="9" t="s">
        <v>14</v>
      </c>
      <c r="B40" s="56">
        <v>2027</v>
      </c>
      <c r="C40" s="57">
        <v>50669.466666666653</v>
      </c>
      <c r="D40" s="12">
        <v>24.997270185824693</v>
      </c>
      <c r="E40" s="50">
        <v>0</v>
      </c>
      <c r="F40" s="16">
        <v>0</v>
      </c>
      <c r="G40" s="16">
        <f t="shared" si="0"/>
        <v>0</v>
      </c>
      <c r="H40" s="16">
        <v>0</v>
      </c>
      <c r="I40" s="16">
        <v>0</v>
      </c>
      <c r="J40" s="16">
        <v>1211</v>
      </c>
      <c r="K40" s="12">
        <v>1.67</v>
      </c>
      <c r="L40" s="16">
        <v>1</v>
      </c>
      <c r="M40" s="16">
        <v>46621</v>
      </c>
      <c r="N40" s="16">
        <v>55</v>
      </c>
      <c r="O40" s="16">
        <v>55</v>
      </c>
      <c r="P40" s="16">
        <v>55</v>
      </c>
      <c r="Q40" s="12">
        <v>55</v>
      </c>
      <c r="R40" s="16">
        <v>50</v>
      </c>
      <c r="S40" s="16">
        <v>23310.5</v>
      </c>
      <c r="T40" s="16">
        <f t="shared" si="1"/>
        <v>23310.5</v>
      </c>
      <c r="U40" s="17"/>
      <c r="V40" s="17"/>
    </row>
    <row r="41" spans="1:22" x14ac:dyDescent="0.2">
      <c r="A41" s="9" t="s">
        <v>3</v>
      </c>
      <c r="B41" s="56">
        <v>1294</v>
      </c>
      <c r="C41" s="57">
        <v>287965.96333333332</v>
      </c>
      <c r="D41" s="12">
        <v>222.53938433797012</v>
      </c>
      <c r="E41" s="50">
        <v>12</v>
      </c>
      <c r="F41" s="16">
        <v>151398</v>
      </c>
      <c r="G41" s="16">
        <f t="shared" si="0"/>
        <v>52.574963460091332</v>
      </c>
      <c r="H41" s="16">
        <v>143982.98166666666</v>
      </c>
      <c r="I41" s="16">
        <v>143982.98166666666</v>
      </c>
      <c r="J41" s="16">
        <v>617</v>
      </c>
      <c r="K41" s="12">
        <v>2.1</v>
      </c>
      <c r="L41" s="16">
        <v>0</v>
      </c>
      <c r="M41" s="16">
        <v>0</v>
      </c>
      <c r="N41" s="16">
        <v>66</v>
      </c>
      <c r="O41" s="16">
        <v>66</v>
      </c>
      <c r="P41" s="16">
        <v>66</v>
      </c>
      <c r="Q41" s="12">
        <v>66</v>
      </c>
      <c r="R41" s="16">
        <v>0</v>
      </c>
      <c r="S41" s="16">
        <v>0</v>
      </c>
      <c r="T41" s="16">
        <f t="shared" si="1"/>
        <v>143982.98166666666</v>
      </c>
      <c r="U41" s="17"/>
      <c r="V41" s="17"/>
    </row>
    <row r="42" spans="1:22" x14ac:dyDescent="0.2">
      <c r="A42" s="9" t="s">
        <v>54</v>
      </c>
      <c r="B42" s="56">
        <v>1126</v>
      </c>
      <c r="C42" s="57">
        <v>33884.083333333343</v>
      </c>
      <c r="D42" s="12">
        <v>30.09243635287153</v>
      </c>
      <c r="E42" s="50">
        <v>0</v>
      </c>
      <c r="F42" s="16">
        <v>0</v>
      </c>
      <c r="G42" s="16">
        <f t="shared" si="0"/>
        <v>0</v>
      </c>
      <c r="H42" s="16">
        <v>0</v>
      </c>
      <c r="I42" s="16">
        <v>0</v>
      </c>
      <c r="J42" s="16">
        <v>1374</v>
      </c>
      <c r="K42" s="12">
        <v>0.82</v>
      </c>
      <c r="L42" s="16">
        <v>9</v>
      </c>
      <c r="M42" s="16">
        <v>233082</v>
      </c>
      <c r="N42" s="16">
        <v>57</v>
      </c>
      <c r="O42" s="16">
        <v>57</v>
      </c>
      <c r="P42" s="16">
        <v>57</v>
      </c>
      <c r="Q42" s="12">
        <v>57</v>
      </c>
      <c r="R42" s="16">
        <v>70</v>
      </c>
      <c r="S42" s="16">
        <v>163157.4</v>
      </c>
      <c r="T42" s="16">
        <f t="shared" si="1"/>
        <v>163157.4</v>
      </c>
      <c r="U42" s="17"/>
      <c r="V42" s="17"/>
    </row>
    <row r="43" spans="1:22" x14ac:dyDescent="0.2">
      <c r="A43" s="9" t="s">
        <v>15</v>
      </c>
      <c r="B43" s="56">
        <v>659</v>
      </c>
      <c r="C43" s="57">
        <v>42305.950000000004</v>
      </c>
      <c r="D43" s="12">
        <v>64.197192716236728</v>
      </c>
      <c r="E43" s="50">
        <v>0</v>
      </c>
      <c r="F43" s="16">
        <v>0</v>
      </c>
      <c r="G43" s="16">
        <f t="shared" si="0"/>
        <v>0</v>
      </c>
      <c r="H43" s="16">
        <v>0</v>
      </c>
      <c r="I43" s="16">
        <v>0</v>
      </c>
      <c r="J43" s="16">
        <v>792</v>
      </c>
      <c r="K43" s="12">
        <v>0.83</v>
      </c>
      <c r="L43" s="16">
        <v>9</v>
      </c>
      <c r="M43" s="16">
        <v>136413</v>
      </c>
      <c r="N43" s="16">
        <v>55</v>
      </c>
      <c r="O43" s="16">
        <v>50</v>
      </c>
      <c r="P43" s="16">
        <v>50</v>
      </c>
      <c r="Q43" s="12">
        <v>51.666666666666664</v>
      </c>
      <c r="R43" s="16">
        <v>20</v>
      </c>
      <c r="S43" s="16">
        <v>27282.600000000002</v>
      </c>
      <c r="T43" s="16">
        <f t="shared" si="1"/>
        <v>27282.600000000002</v>
      </c>
      <c r="U43" s="17"/>
      <c r="V43" s="17"/>
    </row>
    <row r="44" spans="1:22" x14ac:dyDescent="0.2">
      <c r="A44" s="9" t="s">
        <v>55</v>
      </c>
      <c r="B44" s="56">
        <v>1574</v>
      </c>
      <c r="C44" s="57">
        <v>-15544.293333333333</v>
      </c>
      <c r="D44" s="12">
        <v>-9.8756628547225755</v>
      </c>
      <c r="E44" s="50">
        <v>0</v>
      </c>
      <c r="F44" s="16">
        <v>0</v>
      </c>
      <c r="G44" s="16">
        <f t="shared" si="0"/>
        <v>0</v>
      </c>
      <c r="H44" s="16">
        <v>0</v>
      </c>
      <c r="I44" s="16">
        <v>0</v>
      </c>
      <c r="J44" s="16">
        <v>2413</v>
      </c>
      <c r="K44" s="12">
        <v>0.65</v>
      </c>
      <c r="L44" s="16">
        <v>11</v>
      </c>
      <c r="M44" s="16">
        <v>398222</v>
      </c>
      <c r="N44" s="16">
        <v>52</v>
      </c>
      <c r="O44" s="16">
        <v>50</v>
      </c>
      <c r="P44" s="16">
        <v>50</v>
      </c>
      <c r="Q44" s="12">
        <v>50.666666666666664</v>
      </c>
      <c r="R44" s="16">
        <v>10</v>
      </c>
      <c r="S44" s="16">
        <v>39822.200000000004</v>
      </c>
      <c r="T44" s="16">
        <f t="shared" si="1"/>
        <v>39822.200000000004</v>
      </c>
      <c r="U44" s="17"/>
      <c r="V44" s="17"/>
    </row>
    <row r="45" spans="1:22" x14ac:dyDescent="0.2">
      <c r="A45" s="9" t="s">
        <v>4</v>
      </c>
      <c r="B45" s="56">
        <v>2900</v>
      </c>
      <c r="C45" s="57">
        <v>172355.83333333334</v>
      </c>
      <c r="D45" s="12">
        <v>59.433045977011496</v>
      </c>
      <c r="E45" s="50">
        <v>0</v>
      </c>
      <c r="F45" s="16">
        <v>0</v>
      </c>
      <c r="G45" s="16">
        <f t="shared" si="0"/>
        <v>0</v>
      </c>
      <c r="H45" s="16">
        <v>0</v>
      </c>
      <c r="I45" s="16">
        <v>0</v>
      </c>
      <c r="J45" s="16">
        <v>173</v>
      </c>
      <c r="K45" s="12">
        <v>16.760000000000002</v>
      </c>
      <c r="L45" s="16">
        <v>0</v>
      </c>
      <c r="M45" s="16">
        <v>0</v>
      </c>
      <c r="N45" s="16">
        <v>34</v>
      </c>
      <c r="O45" s="16">
        <v>34</v>
      </c>
      <c r="P45" s="16">
        <v>34</v>
      </c>
      <c r="Q45" s="12">
        <v>34</v>
      </c>
      <c r="R45" s="16">
        <v>0</v>
      </c>
      <c r="S45" s="16">
        <v>0</v>
      </c>
      <c r="T45" s="16">
        <f t="shared" si="1"/>
        <v>0</v>
      </c>
      <c r="U45" s="17"/>
      <c r="V45" s="17"/>
    </row>
    <row r="46" spans="1:22" x14ac:dyDescent="0.2">
      <c r="A46" s="9" t="s">
        <v>23</v>
      </c>
      <c r="B46" s="56">
        <v>849</v>
      </c>
      <c r="C46" s="57">
        <v>45991.473333333328</v>
      </c>
      <c r="D46" s="12">
        <v>54.171346682371414</v>
      </c>
      <c r="E46" s="50">
        <v>0</v>
      </c>
      <c r="F46" s="16">
        <v>0</v>
      </c>
      <c r="G46" s="16">
        <f t="shared" si="0"/>
        <v>0</v>
      </c>
      <c r="H46" s="16">
        <v>0</v>
      </c>
      <c r="I46" s="16">
        <v>0</v>
      </c>
      <c r="J46" s="16">
        <v>1143</v>
      </c>
      <c r="K46" s="12">
        <v>0.74</v>
      </c>
      <c r="L46" s="16">
        <v>10</v>
      </c>
      <c r="M46" s="16">
        <v>195270</v>
      </c>
      <c r="N46" s="16">
        <v>60</v>
      </c>
      <c r="O46" s="16">
        <v>60</v>
      </c>
      <c r="P46" s="16">
        <v>60</v>
      </c>
      <c r="Q46" s="12">
        <v>60</v>
      </c>
      <c r="R46" s="16">
        <v>100</v>
      </c>
      <c r="S46" s="16">
        <v>195270</v>
      </c>
      <c r="T46" s="16">
        <f t="shared" si="1"/>
        <v>195270</v>
      </c>
      <c r="U46" s="17"/>
      <c r="V46" s="17"/>
    </row>
    <row r="47" spans="1:22" x14ac:dyDescent="0.2">
      <c r="A47" s="9" t="s">
        <v>56</v>
      </c>
      <c r="B47" s="56">
        <v>1763</v>
      </c>
      <c r="C47" s="57">
        <v>86287.35000000002</v>
      </c>
      <c r="D47" s="12">
        <v>48.943477027793548</v>
      </c>
      <c r="E47" s="50">
        <v>0</v>
      </c>
      <c r="F47" s="16">
        <v>0</v>
      </c>
      <c r="G47" s="16">
        <f t="shared" si="0"/>
        <v>0</v>
      </c>
      <c r="H47" s="16">
        <v>0</v>
      </c>
      <c r="I47" s="16">
        <v>0</v>
      </c>
      <c r="J47" s="16">
        <v>1697</v>
      </c>
      <c r="K47" s="12">
        <v>1.04</v>
      </c>
      <c r="L47" s="16">
        <v>7</v>
      </c>
      <c r="M47" s="16">
        <v>283843</v>
      </c>
      <c r="N47" s="16">
        <v>48</v>
      </c>
      <c r="O47" s="16">
        <v>48</v>
      </c>
      <c r="P47" s="16">
        <v>48</v>
      </c>
      <c r="Q47" s="12">
        <v>48</v>
      </c>
      <c r="R47" s="16">
        <v>0</v>
      </c>
      <c r="S47" s="16">
        <v>0</v>
      </c>
      <c r="T47" s="16">
        <f t="shared" si="1"/>
        <v>0</v>
      </c>
      <c r="U47" s="17"/>
      <c r="V47" s="17"/>
    </row>
    <row r="48" spans="1:22" x14ac:dyDescent="0.2">
      <c r="A48" s="9" t="s">
        <v>34</v>
      </c>
      <c r="B48" s="56">
        <v>2722</v>
      </c>
      <c r="C48" s="57">
        <v>63074.66666666665</v>
      </c>
      <c r="D48" s="12">
        <v>23.172177320597594</v>
      </c>
      <c r="E48" s="50">
        <v>0</v>
      </c>
      <c r="F48" s="16">
        <v>0</v>
      </c>
      <c r="G48" s="16">
        <f t="shared" si="0"/>
        <v>0</v>
      </c>
      <c r="H48" s="16">
        <v>0</v>
      </c>
      <c r="I48" s="16">
        <v>0</v>
      </c>
      <c r="J48" s="16">
        <v>2496</v>
      </c>
      <c r="K48" s="12">
        <v>1.0900000000000001</v>
      </c>
      <c r="L48" s="16">
        <v>6</v>
      </c>
      <c r="M48" s="16">
        <v>375636</v>
      </c>
      <c r="N48" s="16">
        <v>58</v>
      </c>
      <c r="O48" s="16">
        <v>58</v>
      </c>
      <c r="P48" s="16">
        <v>58</v>
      </c>
      <c r="Q48" s="12">
        <v>58</v>
      </c>
      <c r="R48" s="16">
        <v>80</v>
      </c>
      <c r="S48" s="16">
        <v>300508.79999999999</v>
      </c>
      <c r="T48" s="16">
        <f t="shared" si="1"/>
        <v>300508.79999999999</v>
      </c>
      <c r="U48" s="17"/>
      <c r="V48" s="17"/>
    </row>
    <row r="49" spans="1:22" x14ac:dyDescent="0.2">
      <c r="A49" s="9" t="s">
        <v>5</v>
      </c>
      <c r="B49" s="56">
        <v>1007</v>
      </c>
      <c r="C49" s="57">
        <v>-684.33333333332973</v>
      </c>
      <c r="D49" s="12">
        <v>-0.67957629923865914</v>
      </c>
      <c r="E49" s="50">
        <v>0</v>
      </c>
      <c r="F49" s="16">
        <v>0</v>
      </c>
      <c r="G49" s="16">
        <f t="shared" si="0"/>
        <v>0</v>
      </c>
      <c r="H49" s="16">
        <v>0</v>
      </c>
      <c r="I49" s="16">
        <v>0</v>
      </c>
      <c r="J49" s="16">
        <v>441</v>
      </c>
      <c r="K49" s="12">
        <v>2.2799999999999998</v>
      </c>
      <c r="L49" s="16">
        <v>0</v>
      </c>
      <c r="M49" s="16">
        <v>0</v>
      </c>
      <c r="N49" s="16">
        <v>50</v>
      </c>
      <c r="O49" s="16">
        <v>45</v>
      </c>
      <c r="P49" s="16">
        <v>45</v>
      </c>
      <c r="Q49" s="12">
        <v>46.666666666666664</v>
      </c>
      <c r="R49" s="16">
        <v>0</v>
      </c>
      <c r="S49" s="16">
        <v>0</v>
      </c>
      <c r="T49" s="16">
        <f t="shared" si="1"/>
        <v>0</v>
      </c>
      <c r="U49" s="17"/>
      <c r="V49" s="17"/>
    </row>
    <row r="50" spans="1:22" x14ac:dyDescent="0.2">
      <c r="A50" s="9" t="s">
        <v>16</v>
      </c>
      <c r="B50" s="56">
        <v>3659</v>
      </c>
      <c r="C50" s="57">
        <v>348493.43999999989</v>
      </c>
      <c r="D50" s="12">
        <v>95.242809510795269</v>
      </c>
      <c r="E50" s="50">
        <v>0</v>
      </c>
      <c r="F50" s="16">
        <v>0</v>
      </c>
      <c r="G50" s="16">
        <f t="shared" si="0"/>
        <v>0</v>
      </c>
      <c r="H50" s="16">
        <v>0</v>
      </c>
      <c r="I50" s="16">
        <v>0</v>
      </c>
      <c r="J50" s="16">
        <v>1062</v>
      </c>
      <c r="K50" s="12">
        <v>3.45</v>
      </c>
      <c r="L50" s="16">
        <v>0</v>
      </c>
      <c r="M50" s="16">
        <v>0</v>
      </c>
      <c r="N50" s="16">
        <v>59</v>
      </c>
      <c r="O50" s="16">
        <v>55</v>
      </c>
      <c r="P50" s="16">
        <v>55</v>
      </c>
      <c r="Q50" s="12">
        <v>56.333333333333336</v>
      </c>
      <c r="R50" s="16">
        <v>0</v>
      </c>
      <c r="S50" s="16">
        <v>0</v>
      </c>
      <c r="T50" s="16">
        <f t="shared" si="1"/>
        <v>0</v>
      </c>
      <c r="U50" s="17"/>
      <c r="V50" s="17"/>
    </row>
    <row r="51" spans="1:22" x14ac:dyDescent="0.2">
      <c r="A51" s="9" t="s">
        <v>35</v>
      </c>
      <c r="B51" s="56">
        <v>22774</v>
      </c>
      <c r="C51" s="57">
        <v>4233307.4933333332</v>
      </c>
      <c r="D51" s="12">
        <v>185.88335353180526</v>
      </c>
      <c r="E51" s="50">
        <v>8</v>
      </c>
      <c r="F51" s="16">
        <v>1525858</v>
      </c>
      <c r="G51" s="16">
        <f t="shared" si="0"/>
        <v>36.0441097747551</v>
      </c>
      <c r="H51" s="16">
        <v>2116653.7466666666</v>
      </c>
      <c r="I51" s="16">
        <v>1525858</v>
      </c>
      <c r="J51" s="16">
        <v>1135</v>
      </c>
      <c r="K51" s="12">
        <v>20.07</v>
      </c>
      <c r="L51" s="16">
        <v>0</v>
      </c>
      <c r="M51" s="16">
        <v>0</v>
      </c>
      <c r="N51" s="16">
        <v>66</v>
      </c>
      <c r="O51" s="16">
        <v>66</v>
      </c>
      <c r="P51" s="16">
        <v>64</v>
      </c>
      <c r="Q51" s="12">
        <v>65.333333333333329</v>
      </c>
      <c r="R51" s="16">
        <v>0</v>
      </c>
      <c r="S51" s="16">
        <v>0</v>
      </c>
      <c r="T51" s="16">
        <f t="shared" si="1"/>
        <v>1525858</v>
      </c>
      <c r="U51" s="17"/>
      <c r="V51" s="17"/>
    </row>
    <row r="52" spans="1:22" x14ac:dyDescent="0.2">
      <c r="A52" s="9" t="s">
        <v>36</v>
      </c>
      <c r="B52" s="56">
        <v>1441</v>
      </c>
      <c r="C52" s="57">
        <v>39778.313333333361</v>
      </c>
      <c r="D52" s="12">
        <v>27.604658801758056</v>
      </c>
      <c r="E52" s="50">
        <v>0</v>
      </c>
      <c r="F52" s="16">
        <v>0</v>
      </c>
      <c r="G52" s="16">
        <f t="shared" si="0"/>
        <v>0</v>
      </c>
      <c r="H52" s="16">
        <v>0</v>
      </c>
      <c r="I52" s="16">
        <v>0</v>
      </c>
      <c r="J52" s="16">
        <v>1083</v>
      </c>
      <c r="K52" s="12">
        <v>1.33</v>
      </c>
      <c r="L52" s="16">
        <v>4</v>
      </c>
      <c r="M52" s="16">
        <v>132572</v>
      </c>
      <c r="N52" s="16">
        <v>65</v>
      </c>
      <c r="O52" s="16">
        <v>65</v>
      </c>
      <c r="P52" s="16">
        <v>60</v>
      </c>
      <c r="Q52" s="12">
        <v>63.333333333333336</v>
      </c>
      <c r="R52" s="16">
        <v>100</v>
      </c>
      <c r="S52" s="16">
        <v>132572</v>
      </c>
      <c r="T52" s="16">
        <f t="shared" si="1"/>
        <v>132572</v>
      </c>
      <c r="U52" s="17"/>
      <c r="V52" s="17"/>
    </row>
    <row r="53" spans="1:22" x14ac:dyDescent="0.2">
      <c r="A53" s="9" t="s">
        <v>37</v>
      </c>
      <c r="B53" s="56">
        <v>1754</v>
      </c>
      <c r="C53" s="57">
        <v>-68714.736666666664</v>
      </c>
      <c r="D53" s="12">
        <v>-39.176018624097303</v>
      </c>
      <c r="E53" s="50">
        <v>0</v>
      </c>
      <c r="F53" s="16">
        <v>0</v>
      </c>
      <c r="G53" s="16">
        <f t="shared" si="0"/>
        <v>0</v>
      </c>
      <c r="H53" s="16">
        <v>0</v>
      </c>
      <c r="I53" s="16">
        <v>0</v>
      </c>
      <c r="J53" s="16">
        <v>878</v>
      </c>
      <c r="K53" s="12">
        <v>2</v>
      </c>
      <c r="L53" s="16">
        <v>0</v>
      </c>
      <c r="M53" s="16">
        <v>0</v>
      </c>
      <c r="N53" s="16">
        <v>54</v>
      </c>
      <c r="O53" s="16">
        <v>54</v>
      </c>
      <c r="P53" s="16">
        <v>54</v>
      </c>
      <c r="Q53" s="12">
        <v>54</v>
      </c>
      <c r="R53" s="16">
        <v>0</v>
      </c>
      <c r="S53" s="16">
        <v>0</v>
      </c>
      <c r="T53" s="16">
        <f t="shared" si="1"/>
        <v>0</v>
      </c>
      <c r="U53" s="17"/>
      <c r="V53" s="17"/>
    </row>
    <row r="54" spans="1:22" x14ac:dyDescent="0.2">
      <c r="A54" s="9" t="s">
        <v>45</v>
      </c>
      <c r="B54" s="56">
        <v>1250</v>
      </c>
      <c r="C54" s="57">
        <v>63930.076666666682</v>
      </c>
      <c r="D54" s="12">
        <v>51.144061333333347</v>
      </c>
      <c r="E54" s="50">
        <v>0</v>
      </c>
      <c r="F54" s="16">
        <v>0</v>
      </c>
      <c r="G54" s="16">
        <f t="shared" si="0"/>
        <v>0</v>
      </c>
      <c r="H54" s="16">
        <v>0</v>
      </c>
      <c r="I54" s="16">
        <v>0</v>
      </c>
      <c r="J54" s="16">
        <v>854</v>
      </c>
      <c r="K54" s="12">
        <v>1.46</v>
      </c>
      <c r="L54" s="16">
        <v>3</v>
      </c>
      <c r="M54" s="16">
        <v>86250</v>
      </c>
      <c r="N54" s="16">
        <v>45</v>
      </c>
      <c r="O54" s="16">
        <v>45</v>
      </c>
      <c r="P54" s="16">
        <v>45</v>
      </c>
      <c r="Q54" s="12">
        <v>45</v>
      </c>
      <c r="R54" s="16">
        <v>0</v>
      </c>
      <c r="S54" s="16">
        <v>0</v>
      </c>
      <c r="T54" s="16">
        <f t="shared" si="1"/>
        <v>0</v>
      </c>
      <c r="U54" s="17"/>
      <c r="V54" s="17"/>
    </row>
    <row r="55" spans="1:22" x14ac:dyDescent="0.2">
      <c r="A55" s="9" t="s">
        <v>57</v>
      </c>
      <c r="B55" s="56">
        <v>691</v>
      </c>
      <c r="C55" s="57">
        <v>34778.649999999994</v>
      </c>
      <c r="D55" s="12">
        <v>50.330897250361787</v>
      </c>
      <c r="E55" s="50">
        <v>0</v>
      </c>
      <c r="F55" s="16">
        <v>0</v>
      </c>
      <c r="G55" s="16">
        <f t="shared" si="0"/>
        <v>0</v>
      </c>
      <c r="H55" s="16">
        <v>0</v>
      </c>
      <c r="I55" s="16">
        <v>0</v>
      </c>
      <c r="J55" s="16">
        <v>545</v>
      </c>
      <c r="K55" s="12">
        <v>1.27</v>
      </c>
      <c r="L55" s="16">
        <v>5</v>
      </c>
      <c r="M55" s="16">
        <v>79465</v>
      </c>
      <c r="N55" s="16">
        <v>37</v>
      </c>
      <c r="O55" s="16">
        <v>37</v>
      </c>
      <c r="P55" s="16">
        <v>39</v>
      </c>
      <c r="Q55" s="12">
        <v>37.666666666666664</v>
      </c>
      <c r="R55" s="16">
        <v>0</v>
      </c>
      <c r="S55" s="16">
        <v>0</v>
      </c>
      <c r="T55" s="16">
        <f t="shared" si="1"/>
        <v>0</v>
      </c>
      <c r="U55" s="17"/>
      <c r="V55" s="17"/>
    </row>
    <row r="56" spans="1:22" x14ac:dyDescent="0.2">
      <c r="A56" s="9" t="s">
        <v>66</v>
      </c>
      <c r="B56" s="56">
        <v>2912</v>
      </c>
      <c r="C56" s="57">
        <v>363637.60333333327</v>
      </c>
      <c r="D56" s="12">
        <v>124.87555059523808</v>
      </c>
      <c r="E56" s="50">
        <v>2</v>
      </c>
      <c r="F56" s="16">
        <v>46592</v>
      </c>
      <c r="G56" s="16">
        <f t="shared" si="0"/>
        <v>12.81275631917825</v>
      </c>
      <c r="H56" s="16">
        <v>181818.80166666664</v>
      </c>
      <c r="I56" s="16">
        <v>46592</v>
      </c>
      <c r="J56" s="16">
        <v>984</v>
      </c>
      <c r="K56" s="12">
        <v>2.96</v>
      </c>
      <c r="L56" s="16">
        <v>0</v>
      </c>
      <c r="M56" s="16">
        <v>0</v>
      </c>
      <c r="N56" s="16">
        <v>51</v>
      </c>
      <c r="O56" s="16">
        <v>51</v>
      </c>
      <c r="P56" s="16">
        <v>55</v>
      </c>
      <c r="Q56" s="12">
        <v>52.333333333333336</v>
      </c>
      <c r="R56" s="16">
        <v>0</v>
      </c>
      <c r="S56" s="16">
        <v>0</v>
      </c>
      <c r="T56" s="16">
        <f t="shared" si="1"/>
        <v>46592</v>
      </c>
      <c r="U56" s="17"/>
      <c r="V56" s="17"/>
    </row>
    <row r="57" spans="1:22" x14ac:dyDescent="0.2">
      <c r="A57" s="9" t="s">
        <v>24</v>
      </c>
      <c r="B57" s="56">
        <v>3102</v>
      </c>
      <c r="C57" s="57">
        <v>243243.83666666667</v>
      </c>
      <c r="D57" s="12">
        <v>78.41516333548249</v>
      </c>
      <c r="E57" s="50">
        <v>0</v>
      </c>
      <c r="F57" s="16">
        <v>0</v>
      </c>
      <c r="G57" s="16">
        <f t="shared" si="0"/>
        <v>0</v>
      </c>
      <c r="H57" s="16">
        <v>0</v>
      </c>
      <c r="I57" s="16">
        <v>0</v>
      </c>
      <c r="J57" s="16">
        <v>762</v>
      </c>
      <c r="K57" s="12">
        <v>4.07</v>
      </c>
      <c r="L57" s="16">
        <v>0</v>
      </c>
      <c r="M57" s="16">
        <v>0</v>
      </c>
      <c r="N57" s="16">
        <v>56</v>
      </c>
      <c r="O57" s="16">
        <v>56</v>
      </c>
      <c r="P57" s="16">
        <v>56</v>
      </c>
      <c r="Q57" s="12">
        <v>56</v>
      </c>
      <c r="R57" s="16">
        <v>0</v>
      </c>
      <c r="S57" s="16">
        <v>0</v>
      </c>
      <c r="T57" s="16">
        <f t="shared" si="1"/>
        <v>0</v>
      </c>
      <c r="U57" s="17"/>
      <c r="V57" s="17"/>
    </row>
    <row r="58" spans="1:22" x14ac:dyDescent="0.2">
      <c r="A58" s="9" t="s">
        <v>58</v>
      </c>
      <c r="B58" s="56">
        <v>3206</v>
      </c>
      <c r="C58" s="57">
        <v>201018.49</v>
      </c>
      <c r="D58" s="12">
        <v>62.700714285714284</v>
      </c>
      <c r="E58" s="50">
        <v>0</v>
      </c>
      <c r="F58" s="16">
        <v>0</v>
      </c>
      <c r="G58" s="16">
        <f t="shared" si="0"/>
        <v>0</v>
      </c>
      <c r="H58" s="16">
        <v>0</v>
      </c>
      <c r="I58" s="16">
        <v>0</v>
      </c>
      <c r="J58" s="16">
        <v>859</v>
      </c>
      <c r="K58" s="12">
        <v>3.73</v>
      </c>
      <c r="L58" s="16">
        <v>0</v>
      </c>
      <c r="M58" s="16">
        <v>0</v>
      </c>
      <c r="N58" s="16">
        <v>48</v>
      </c>
      <c r="O58" s="16">
        <v>48</v>
      </c>
      <c r="P58" s="16">
        <v>48</v>
      </c>
      <c r="Q58" s="12">
        <v>48</v>
      </c>
      <c r="R58" s="16">
        <v>0</v>
      </c>
      <c r="S58" s="16">
        <v>0</v>
      </c>
      <c r="T58" s="16">
        <f t="shared" si="1"/>
        <v>0</v>
      </c>
      <c r="U58" s="17"/>
      <c r="V58" s="17"/>
    </row>
    <row r="59" spans="1:22" x14ac:dyDescent="0.2">
      <c r="A59" s="9" t="s">
        <v>46</v>
      </c>
      <c r="B59" s="56">
        <v>5823</v>
      </c>
      <c r="C59" s="57">
        <v>834461.8933333332</v>
      </c>
      <c r="D59" s="12">
        <v>143.30446390749324</v>
      </c>
      <c r="E59" s="50">
        <v>3.5</v>
      </c>
      <c r="F59" s="16">
        <v>163044</v>
      </c>
      <c r="G59" s="16">
        <f t="shared" si="0"/>
        <v>19.538819124346837</v>
      </c>
      <c r="H59" s="16">
        <v>417230.9466666666</v>
      </c>
      <c r="I59" s="16">
        <v>163044</v>
      </c>
      <c r="J59" s="16">
        <v>777</v>
      </c>
      <c r="K59" s="12">
        <v>7.49</v>
      </c>
      <c r="L59" s="16">
        <v>0</v>
      </c>
      <c r="M59" s="16">
        <v>0</v>
      </c>
      <c r="N59" s="16">
        <v>61</v>
      </c>
      <c r="O59" s="16">
        <v>61</v>
      </c>
      <c r="P59" s="16">
        <v>61</v>
      </c>
      <c r="Q59" s="12">
        <v>61</v>
      </c>
      <c r="R59" s="16">
        <v>0</v>
      </c>
      <c r="S59" s="16">
        <v>0</v>
      </c>
      <c r="T59" s="16">
        <f t="shared" si="1"/>
        <v>163044</v>
      </c>
      <c r="U59" s="17"/>
      <c r="V59" s="17"/>
    </row>
    <row r="60" spans="1:22" x14ac:dyDescent="0.2">
      <c r="A60" s="9" t="s">
        <v>38</v>
      </c>
      <c r="B60" s="56">
        <v>3511</v>
      </c>
      <c r="C60" s="57">
        <v>77898.830000000016</v>
      </c>
      <c r="D60" s="12">
        <v>22.187077755625182</v>
      </c>
      <c r="E60" s="50">
        <v>0</v>
      </c>
      <c r="F60" s="16">
        <v>0</v>
      </c>
      <c r="G60" s="16">
        <f t="shared" si="0"/>
        <v>0</v>
      </c>
      <c r="H60" s="16">
        <v>0</v>
      </c>
      <c r="I60" s="16">
        <v>0</v>
      </c>
      <c r="J60" s="16">
        <v>541</v>
      </c>
      <c r="K60" s="12">
        <v>6.49</v>
      </c>
      <c r="L60" s="16">
        <v>0</v>
      </c>
      <c r="M60" s="16">
        <v>0</v>
      </c>
      <c r="N60" s="16">
        <v>37</v>
      </c>
      <c r="O60" s="16">
        <v>37</v>
      </c>
      <c r="P60" s="16">
        <v>37</v>
      </c>
      <c r="Q60" s="12">
        <v>37</v>
      </c>
      <c r="R60" s="16">
        <v>0</v>
      </c>
      <c r="S60" s="16">
        <v>0</v>
      </c>
      <c r="T60" s="16">
        <f t="shared" si="1"/>
        <v>0</v>
      </c>
      <c r="U60" s="17"/>
      <c r="V60" s="17"/>
    </row>
    <row r="61" spans="1:22" x14ac:dyDescent="0.2">
      <c r="A61" s="9" t="s">
        <v>25</v>
      </c>
      <c r="B61" s="56">
        <v>1082</v>
      </c>
      <c r="C61" s="57">
        <v>9512.7799999999988</v>
      </c>
      <c r="D61" s="12">
        <v>8.7918484288354879</v>
      </c>
      <c r="E61" s="50">
        <v>0</v>
      </c>
      <c r="F61" s="16">
        <v>0</v>
      </c>
      <c r="G61" s="16">
        <f t="shared" si="0"/>
        <v>0</v>
      </c>
      <c r="H61" s="16">
        <v>0</v>
      </c>
      <c r="I61" s="16">
        <v>0</v>
      </c>
      <c r="J61" s="16">
        <v>1109</v>
      </c>
      <c r="K61" s="12">
        <v>0.98</v>
      </c>
      <c r="L61" s="16">
        <v>7</v>
      </c>
      <c r="M61" s="16">
        <v>174202</v>
      </c>
      <c r="N61" s="16">
        <v>41</v>
      </c>
      <c r="O61" s="16">
        <v>39</v>
      </c>
      <c r="P61" s="16">
        <v>39</v>
      </c>
      <c r="Q61" s="12">
        <v>39.666666666666664</v>
      </c>
      <c r="R61" s="16">
        <v>0</v>
      </c>
      <c r="S61" s="16">
        <v>0</v>
      </c>
      <c r="T61" s="16">
        <f t="shared" si="1"/>
        <v>0</v>
      </c>
      <c r="U61" s="17"/>
      <c r="V61" s="17"/>
    </row>
    <row r="62" spans="1:22" x14ac:dyDescent="0.2">
      <c r="A62" s="9" t="s">
        <v>71</v>
      </c>
      <c r="B62" s="56">
        <v>2201</v>
      </c>
      <c r="C62" s="57">
        <v>149282.11333333337</v>
      </c>
      <c r="D62" s="12">
        <v>67.824676662123295</v>
      </c>
      <c r="E62" s="50">
        <v>0</v>
      </c>
      <c r="F62" s="16">
        <v>0</v>
      </c>
      <c r="G62" s="16">
        <f t="shared" si="0"/>
        <v>0</v>
      </c>
      <c r="H62" s="16">
        <v>0</v>
      </c>
      <c r="I62" s="16">
        <v>0</v>
      </c>
      <c r="J62" s="16">
        <v>1278</v>
      </c>
      <c r="K62" s="12">
        <v>1.72</v>
      </c>
      <c r="L62" s="16">
        <v>0</v>
      </c>
      <c r="M62" s="16">
        <v>0</v>
      </c>
      <c r="N62" s="16">
        <v>66</v>
      </c>
      <c r="O62" s="16">
        <v>63</v>
      </c>
      <c r="P62" s="16">
        <v>63</v>
      </c>
      <c r="Q62" s="12">
        <v>64</v>
      </c>
      <c r="R62" s="16">
        <v>0</v>
      </c>
      <c r="S62" s="16">
        <v>0</v>
      </c>
      <c r="T62" s="16">
        <f t="shared" si="1"/>
        <v>0</v>
      </c>
      <c r="U62" s="17"/>
      <c r="V62" s="17"/>
    </row>
    <row r="63" spans="1:22" x14ac:dyDescent="0.2">
      <c r="A63" s="9" t="s">
        <v>59</v>
      </c>
      <c r="B63" s="56">
        <v>435</v>
      </c>
      <c r="C63" s="57">
        <v>-5568.6000000000013</v>
      </c>
      <c r="D63" s="12">
        <v>-12.80137931034483</v>
      </c>
      <c r="E63" s="50">
        <v>0</v>
      </c>
      <c r="F63" s="16">
        <v>0</v>
      </c>
      <c r="G63" s="16">
        <f t="shared" si="0"/>
        <v>0</v>
      </c>
      <c r="H63" s="16">
        <v>0</v>
      </c>
      <c r="I63" s="16">
        <v>0</v>
      </c>
      <c r="J63" s="16">
        <v>771</v>
      </c>
      <c r="K63" s="12">
        <v>0.56000000000000005</v>
      </c>
      <c r="L63" s="16">
        <v>11</v>
      </c>
      <c r="M63" s="16">
        <v>110055</v>
      </c>
      <c r="N63" s="16">
        <v>69</v>
      </c>
      <c r="O63" s="16">
        <v>69</v>
      </c>
      <c r="P63" s="16">
        <v>63</v>
      </c>
      <c r="Q63" s="12">
        <v>67</v>
      </c>
      <c r="R63" s="16">
        <v>100</v>
      </c>
      <c r="S63" s="16">
        <v>110055</v>
      </c>
      <c r="T63" s="16">
        <f t="shared" si="1"/>
        <v>110055</v>
      </c>
      <c r="U63" s="17"/>
      <c r="V63" s="17"/>
    </row>
    <row r="64" spans="1:22" x14ac:dyDescent="0.2">
      <c r="A64" s="9" t="s">
        <v>47</v>
      </c>
      <c r="B64" s="56">
        <v>2994</v>
      </c>
      <c r="C64" s="57">
        <v>544253.58000000019</v>
      </c>
      <c r="D64" s="12">
        <v>181.78142284569145</v>
      </c>
      <c r="E64" s="50">
        <v>7.5</v>
      </c>
      <c r="F64" s="16">
        <v>185628</v>
      </c>
      <c r="G64" s="16">
        <f t="shared" si="0"/>
        <v>34.106895539391758</v>
      </c>
      <c r="H64" s="16">
        <v>272126.7900000001</v>
      </c>
      <c r="I64" s="16">
        <v>185628</v>
      </c>
      <c r="J64" s="16">
        <v>154</v>
      </c>
      <c r="K64" s="12">
        <v>19.440000000000001</v>
      </c>
      <c r="L64" s="16">
        <v>0</v>
      </c>
      <c r="M64" s="16">
        <v>0</v>
      </c>
      <c r="N64" s="16">
        <v>51</v>
      </c>
      <c r="O64" s="16">
        <v>51</v>
      </c>
      <c r="P64" s="16">
        <v>51</v>
      </c>
      <c r="Q64" s="12">
        <v>51</v>
      </c>
      <c r="R64" s="16">
        <v>0</v>
      </c>
      <c r="S64" s="16">
        <v>0</v>
      </c>
      <c r="T64" s="16">
        <f t="shared" si="1"/>
        <v>185628</v>
      </c>
      <c r="U64" s="17"/>
      <c r="V64" s="17"/>
    </row>
    <row r="65" spans="1:22" x14ac:dyDescent="0.2">
      <c r="A65" s="9" t="s">
        <v>6</v>
      </c>
      <c r="B65" s="56">
        <v>3350</v>
      </c>
      <c r="C65" s="57">
        <v>79956.070000000007</v>
      </c>
      <c r="D65" s="12">
        <v>23.867483582089555</v>
      </c>
      <c r="E65" s="50">
        <v>0</v>
      </c>
      <c r="F65" s="16">
        <v>0</v>
      </c>
      <c r="G65" s="16">
        <f t="shared" si="0"/>
        <v>0</v>
      </c>
      <c r="H65" s="16">
        <v>0</v>
      </c>
      <c r="I65" s="16">
        <v>0</v>
      </c>
      <c r="J65" s="16">
        <v>1191</v>
      </c>
      <c r="K65" s="12">
        <v>2.81</v>
      </c>
      <c r="L65" s="16">
        <v>0</v>
      </c>
      <c r="M65" s="16">
        <v>0</v>
      </c>
      <c r="N65" s="16">
        <v>48</v>
      </c>
      <c r="O65" s="16">
        <v>44</v>
      </c>
      <c r="P65" s="16">
        <v>44</v>
      </c>
      <c r="Q65" s="12">
        <v>45.333333333333336</v>
      </c>
      <c r="R65" s="16">
        <v>0</v>
      </c>
      <c r="S65" s="16">
        <v>0</v>
      </c>
      <c r="T65" s="16">
        <f t="shared" si="1"/>
        <v>0</v>
      </c>
      <c r="U65" s="17"/>
      <c r="V65" s="17"/>
    </row>
    <row r="66" spans="1:22" x14ac:dyDescent="0.2">
      <c r="A66" s="9" t="s">
        <v>7</v>
      </c>
      <c r="B66" s="56">
        <v>11491</v>
      </c>
      <c r="C66" s="57">
        <v>1601890.99</v>
      </c>
      <c r="D66" s="12">
        <v>139.40396745278915</v>
      </c>
      <c r="E66" s="50">
        <v>3.5</v>
      </c>
      <c r="F66" s="16">
        <v>321748</v>
      </c>
      <c r="G66" s="16">
        <f t="shared" si="0"/>
        <v>20.085511561557631</v>
      </c>
      <c r="H66" s="16">
        <v>800945.495</v>
      </c>
      <c r="I66" s="16">
        <v>321748</v>
      </c>
      <c r="J66" s="16">
        <v>862</v>
      </c>
      <c r="K66" s="12">
        <v>13.33</v>
      </c>
      <c r="L66" s="16">
        <v>0</v>
      </c>
      <c r="M66" s="16">
        <v>0</v>
      </c>
      <c r="N66" s="16">
        <v>72</v>
      </c>
      <c r="O66" s="16">
        <v>72</v>
      </c>
      <c r="P66" s="16">
        <v>70</v>
      </c>
      <c r="Q66" s="12">
        <v>71.333333333333329</v>
      </c>
      <c r="R66" s="16">
        <v>0</v>
      </c>
      <c r="S66" s="16">
        <v>0</v>
      </c>
      <c r="T66" s="16">
        <f t="shared" si="1"/>
        <v>321748</v>
      </c>
      <c r="U66" s="17"/>
      <c r="V66" s="17"/>
    </row>
    <row r="67" spans="1:22" x14ac:dyDescent="0.2">
      <c r="A67" s="9" t="s">
        <v>60</v>
      </c>
      <c r="B67" s="56">
        <v>1432</v>
      </c>
      <c r="C67" s="57">
        <v>74686.936666666661</v>
      </c>
      <c r="D67" s="12">
        <v>52.155682029795152</v>
      </c>
      <c r="E67" s="50">
        <v>0</v>
      </c>
      <c r="F67" s="16">
        <v>0</v>
      </c>
      <c r="G67" s="16">
        <f t="shared" si="0"/>
        <v>0</v>
      </c>
      <c r="H67" s="16">
        <v>0</v>
      </c>
      <c r="I67" s="16">
        <v>0</v>
      </c>
      <c r="J67" s="16">
        <v>647</v>
      </c>
      <c r="K67" s="12">
        <v>2.21</v>
      </c>
      <c r="L67" s="16">
        <v>0</v>
      </c>
      <c r="M67" s="16">
        <v>0</v>
      </c>
      <c r="N67" s="16">
        <v>44</v>
      </c>
      <c r="O67" s="16">
        <v>44</v>
      </c>
      <c r="P67" s="16">
        <v>44</v>
      </c>
      <c r="Q67" s="12">
        <v>44</v>
      </c>
      <c r="R67" s="16">
        <v>0</v>
      </c>
      <c r="S67" s="16">
        <v>0</v>
      </c>
      <c r="T67" s="16">
        <f t="shared" si="1"/>
        <v>0</v>
      </c>
      <c r="U67" s="17"/>
      <c r="V67" s="17"/>
    </row>
    <row r="68" spans="1:22" x14ac:dyDescent="0.2">
      <c r="A68" s="9" t="s">
        <v>8</v>
      </c>
      <c r="B68" s="56">
        <v>1562</v>
      </c>
      <c r="C68" s="57">
        <v>15357.046666666633</v>
      </c>
      <c r="D68" s="12">
        <v>9.8316559965855514</v>
      </c>
      <c r="E68" s="50">
        <v>0</v>
      </c>
      <c r="F68" s="16">
        <v>0</v>
      </c>
      <c r="G68" s="16">
        <f t="shared" si="0"/>
        <v>0</v>
      </c>
      <c r="H68" s="16">
        <v>0</v>
      </c>
      <c r="I68" s="16">
        <v>0</v>
      </c>
      <c r="J68" s="16">
        <v>264</v>
      </c>
      <c r="K68" s="12">
        <v>5.92</v>
      </c>
      <c r="L68" s="16">
        <v>0</v>
      </c>
      <c r="M68" s="16">
        <v>0</v>
      </c>
      <c r="N68" s="16">
        <v>64</v>
      </c>
      <c r="O68" s="16">
        <v>59</v>
      </c>
      <c r="P68" s="16">
        <v>59</v>
      </c>
      <c r="Q68" s="12">
        <v>60.666666666666664</v>
      </c>
      <c r="R68" s="16">
        <v>0</v>
      </c>
      <c r="S68" s="16">
        <v>0</v>
      </c>
      <c r="T68" s="16">
        <f t="shared" si="1"/>
        <v>0</v>
      </c>
      <c r="U68" s="17"/>
      <c r="V68" s="17"/>
    </row>
    <row r="69" spans="1:22" x14ac:dyDescent="0.2">
      <c r="A69" s="9" t="s">
        <v>72</v>
      </c>
      <c r="B69" s="56">
        <v>1853</v>
      </c>
      <c r="C69" s="57">
        <v>20969.093333333341</v>
      </c>
      <c r="D69" s="12">
        <v>11.316294297535533</v>
      </c>
      <c r="E69" s="50">
        <v>0</v>
      </c>
      <c r="F69" s="16">
        <v>0</v>
      </c>
      <c r="G69" s="16">
        <f t="shared" si="0"/>
        <v>0</v>
      </c>
      <c r="H69" s="16">
        <v>0</v>
      </c>
      <c r="I69" s="16">
        <v>0</v>
      </c>
      <c r="J69" s="16">
        <v>1520</v>
      </c>
      <c r="K69" s="12">
        <v>1.22</v>
      </c>
      <c r="L69" s="16">
        <v>5</v>
      </c>
      <c r="M69" s="16">
        <v>213095</v>
      </c>
      <c r="N69" s="16">
        <v>50</v>
      </c>
      <c r="O69" s="16">
        <v>48</v>
      </c>
      <c r="P69" s="16">
        <v>48</v>
      </c>
      <c r="Q69" s="12">
        <v>48.666666666666664</v>
      </c>
      <c r="R69" s="16">
        <v>0</v>
      </c>
      <c r="S69" s="16">
        <v>0</v>
      </c>
      <c r="T69" s="16">
        <f t="shared" si="1"/>
        <v>0</v>
      </c>
      <c r="U69" s="17"/>
      <c r="V69" s="17"/>
    </row>
    <row r="70" spans="1:22" x14ac:dyDescent="0.2">
      <c r="A70" s="9" t="s">
        <v>48</v>
      </c>
      <c r="B70" s="56">
        <v>883</v>
      </c>
      <c r="C70" s="57">
        <v>30367.783333333336</v>
      </c>
      <c r="D70" s="12">
        <v>34.391600604001511</v>
      </c>
      <c r="E70" s="50">
        <v>0</v>
      </c>
      <c r="F70" s="16">
        <v>0</v>
      </c>
      <c r="G70" s="16">
        <f t="shared" si="0"/>
        <v>0</v>
      </c>
      <c r="H70" s="16">
        <v>0</v>
      </c>
      <c r="I70" s="16">
        <v>0</v>
      </c>
      <c r="J70" s="16">
        <v>1097</v>
      </c>
      <c r="K70" s="12">
        <v>0.8</v>
      </c>
      <c r="L70" s="16">
        <v>9</v>
      </c>
      <c r="M70" s="16">
        <v>182781</v>
      </c>
      <c r="N70" s="16">
        <v>60</v>
      </c>
      <c r="O70" s="16">
        <v>58</v>
      </c>
      <c r="P70" s="16">
        <v>58</v>
      </c>
      <c r="Q70" s="12">
        <v>58.666666666666664</v>
      </c>
      <c r="R70" s="16">
        <v>90</v>
      </c>
      <c r="S70" s="16">
        <v>164502.9</v>
      </c>
      <c r="T70" s="16">
        <f t="shared" si="1"/>
        <v>164502.9</v>
      </c>
      <c r="U70" s="17"/>
      <c r="V70" s="17"/>
    </row>
    <row r="71" spans="1:22" x14ac:dyDescent="0.2">
      <c r="A71" s="9" t="s">
        <v>73</v>
      </c>
      <c r="B71" s="56">
        <v>7949</v>
      </c>
      <c r="C71" s="57">
        <v>615759.47333333327</v>
      </c>
      <c r="D71" s="12">
        <v>77.463765672830959</v>
      </c>
      <c r="E71" s="50">
        <v>0</v>
      </c>
      <c r="F71" s="16">
        <v>0</v>
      </c>
      <c r="G71" s="16">
        <f t="shared" si="0"/>
        <v>0</v>
      </c>
      <c r="H71" s="16">
        <v>0</v>
      </c>
      <c r="I71" s="16">
        <v>0</v>
      </c>
      <c r="J71" s="16">
        <v>1227</v>
      </c>
      <c r="K71" s="12">
        <v>6.48</v>
      </c>
      <c r="L71" s="16">
        <v>0</v>
      </c>
      <c r="M71" s="16">
        <v>0</v>
      </c>
      <c r="N71" s="16">
        <v>56</v>
      </c>
      <c r="O71" s="16">
        <v>53</v>
      </c>
      <c r="P71" s="16">
        <v>52</v>
      </c>
      <c r="Q71" s="12">
        <v>53.666666666666664</v>
      </c>
      <c r="R71" s="16">
        <v>0</v>
      </c>
      <c r="S71" s="16">
        <v>0</v>
      </c>
      <c r="T71" s="16">
        <f t="shared" si="1"/>
        <v>0</v>
      </c>
      <c r="U71" s="17"/>
      <c r="V71" s="17"/>
    </row>
    <row r="72" spans="1:22" x14ac:dyDescent="0.2">
      <c r="A72" s="9" t="s">
        <v>9</v>
      </c>
      <c r="B72" s="56">
        <v>649</v>
      </c>
      <c r="C72" s="57">
        <v>8296.3433333333287</v>
      </c>
      <c r="D72" s="12">
        <v>12.783271700051355</v>
      </c>
      <c r="E72" s="50">
        <v>0</v>
      </c>
      <c r="F72" s="16">
        <v>0</v>
      </c>
      <c r="G72" s="16">
        <f t="shared" si="0"/>
        <v>0</v>
      </c>
      <c r="H72" s="16">
        <v>0</v>
      </c>
      <c r="I72" s="16">
        <v>0</v>
      </c>
      <c r="J72" s="16">
        <v>419</v>
      </c>
      <c r="K72" s="12">
        <v>1.55</v>
      </c>
      <c r="L72" s="16">
        <v>2</v>
      </c>
      <c r="M72" s="16">
        <v>29854</v>
      </c>
      <c r="N72" s="16">
        <v>55</v>
      </c>
      <c r="O72" s="16">
        <v>55</v>
      </c>
      <c r="P72" s="16">
        <v>55</v>
      </c>
      <c r="Q72" s="12">
        <v>55</v>
      </c>
      <c r="R72" s="16">
        <v>50</v>
      </c>
      <c r="S72" s="16">
        <v>14927</v>
      </c>
      <c r="T72" s="16">
        <f t="shared" si="1"/>
        <v>14927</v>
      </c>
      <c r="U72" s="17"/>
      <c r="V72" s="17"/>
    </row>
    <row r="73" spans="1:22" x14ac:dyDescent="0.2">
      <c r="A73" s="9" t="s">
        <v>61</v>
      </c>
      <c r="B73" s="56">
        <v>3989</v>
      </c>
      <c r="C73" s="57">
        <v>278909.41666666674</v>
      </c>
      <c r="D73" s="12">
        <v>69.919633157850782</v>
      </c>
      <c r="E73" s="50">
        <v>0</v>
      </c>
      <c r="F73" s="16">
        <v>0</v>
      </c>
      <c r="G73" s="16">
        <f t="shared" si="0"/>
        <v>0</v>
      </c>
      <c r="H73" s="16">
        <v>0</v>
      </c>
      <c r="I73" s="16">
        <v>0</v>
      </c>
      <c r="J73" s="16">
        <v>876</v>
      </c>
      <c r="K73" s="12">
        <v>4.55</v>
      </c>
      <c r="L73" s="16">
        <v>0</v>
      </c>
      <c r="M73" s="16">
        <v>0</v>
      </c>
      <c r="N73" s="16">
        <v>60</v>
      </c>
      <c r="O73" s="16">
        <v>60</v>
      </c>
      <c r="P73" s="16">
        <v>50</v>
      </c>
      <c r="Q73" s="12">
        <v>56.666666666666664</v>
      </c>
      <c r="R73" s="16">
        <v>0</v>
      </c>
      <c r="S73" s="16">
        <v>0</v>
      </c>
      <c r="T73" s="16">
        <f t="shared" si="1"/>
        <v>0</v>
      </c>
      <c r="U73" s="17"/>
      <c r="V73" s="17"/>
    </row>
    <row r="74" spans="1:22" x14ac:dyDescent="0.2">
      <c r="A74" s="9" t="s">
        <v>26</v>
      </c>
      <c r="B74" s="56">
        <v>1237</v>
      </c>
      <c r="C74" s="57">
        <v>32197.87999999999</v>
      </c>
      <c r="D74" s="12">
        <v>26.029005658852054</v>
      </c>
      <c r="E74" s="50">
        <v>0</v>
      </c>
      <c r="F74" s="16">
        <v>0</v>
      </c>
      <c r="G74" s="16">
        <f t="shared" si="0"/>
        <v>0</v>
      </c>
      <c r="H74" s="16">
        <v>0</v>
      </c>
      <c r="I74" s="16">
        <v>0</v>
      </c>
      <c r="J74" s="16">
        <v>632</v>
      </c>
      <c r="K74" s="12">
        <v>1.96</v>
      </c>
      <c r="L74" s="16">
        <v>0</v>
      </c>
      <c r="M74" s="16">
        <v>0</v>
      </c>
      <c r="N74" s="16">
        <v>48</v>
      </c>
      <c r="O74" s="16">
        <v>48</v>
      </c>
      <c r="P74" s="16">
        <v>48</v>
      </c>
      <c r="Q74" s="12">
        <v>48</v>
      </c>
      <c r="R74" s="16">
        <v>0</v>
      </c>
      <c r="S74" s="16">
        <v>0</v>
      </c>
      <c r="T74" s="16">
        <f t="shared" si="1"/>
        <v>0</v>
      </c>
      <c r="U74" s="17"/>
      <c r="V74" s="17"/>
    </row>
    <row r="75" spans="1:22" x14ac:dyDescent="0.2">
      <c r="A75" s="9" t="s">
        <v>17</v>
      </c>
      <c r="B75" s="56">
        <v>4046</v>
      </c>
      <c r="C75" s="57">
        <v>209850.94333333345</v>
      </c>
      <c r="D75" s="12">
        <v>51.866273685944996</v>
      </c>
      <c r="E75" s="50">
        <v>0</v>
      </c>
      <c r="F75" s="16">
        <v>0</v>
      </c>
      <c r="G75" s="16">
        <f t="shared" ref="G75:G89" si="2">F75*100/C75</f>
        <v>0</v>
      </c>
      <c r="H75" s="16">
        <v>0</v>
      </c>
      <c r="I75" s="16">
        <v>0</v>
      </c>
      <c r="J75" s="16">
        <v>903</v>
      </c>
      <c r="K75" s="12">
        <v>4.4800000000000004</v>
      </c>
      <c r="L75" s="16">
        <v>0</v>
      </c>
      <c r="M75" s="16">
        <v>0</v>
      </c>
      <c r="N75" s="16">
        <v>50</v>
      </c>
      <c r="O75" s="16">
        <v>50</v>
      </c>
      <c r="P75" s="16">
        <v>50</v>
      </c>
      <c r="Q75" s="12">
        <v>50</v>
      </c>
      <c r="R75" s="16">
        <v>0</v>
      </c>
      <c r="S75" s="16">
        <v>0</v>
      </c>
      <c r="T75" s="16">
        <f t="shared" ref="T75:T90" si="3">S75+I75</f>
        <v>0</v>
      </c>
      <c r="U75" s="17"/>
      <c r="V75" s="17"/>
    </row>
    <row r="76" spans="1:22" x14ac:dyDescent="0.2">
      <c r="A76" s="9" t="s">
        <v>39</v>
      </c>
      <c r="B76" s="56">
        <v>5148</v>
      </c>
      <c r="C76" s="57">
        <v>21251.239999999991</v>
      </c>
      <c r="D76" s="12">
        <v>4.1280574980574967</v>
      </c>
      <c r="E76" s="50">
        <v>0</v>
      </c>
      <c r="F76" s="16">
        <v>0</v>
      </c>
      <c r="G76" s="16">
        <f t="shared" si="2"/>
        <v>0</v>
      </c>
      <c r="H76" s="16">
        <v>0</v>
      </c>
      <c r="I76" s="16">
        <v>0</v>
      </c>
      <c r="J76" s="16">
        <v>1148</v>
      </c>
      <c r="K76" s="12">
        <v>4.4800000000000004</v>
      </c>
      <c r="L76" s="16">
        <v>0</v>
      </c>
      <c r="M76" s="16">
        <v>0</v>
      </c>
      <c r="N76" s="16">
        <v>33</v>
      </c>
      <c r="O76" s="16">
        <v>33</v>
      </c>
      <c r="P76" s="16">
        <v>33</v>
      </c>
      <c r="Q76" s="12">
        <v>33</v>
      </c>
      <c r="R76" s="16">
        <v>0</v>
      </c>
      <c r="S76" s="16">
        <v>0</v>
      </c>
      <c r="T76" s="16">
        <f t="shared" si="3"/>
        <v>0</v>
      </c>
      <c r="U76" s="17"/>
      <c r="V76" s="17"/>
    </row>
    <row r="77" spans="1:22" x14ac:dyDescent="0.2">
      <c r="A77" s="9" t="s">
        <v>27</v>
      </c>
      <c r="B77" s="56">
        <v>1594</v>
      </c>
      <c r="C77" s="57">
        <v>-33340.283333333333</v>
      </c>
      <c r="D77" s="12">
        <v>-20.91611250522794</v>
      </c>
      <c r="E77" s="50">
        <v>0</v>
      </c>
      <c r="F77" s="16">
        <v>0</v>
      </c>
      <c r="G77" s="16">
        <f t="shared" si="2"/>
        <v>0</v>
      </c>
      <c r="H77" s="16">
        <v>0</v>
      </c>
      <c r="I77" s="16">
        <v>0</v>
      </c>
      <c r="J77" s="16">
        <v>1558</v>
      </c>
      <c r="K77" s="12">
        <v>1.02</v>
      </c>
      <c r="L77" s="16">
        <v>7</v>
      </c>
      <c r="M77" s="16">
        <v>256634</v>
      </c>
      <c r="N77" s="16">
        <v>52</v>
      </c>
      <c r="O77" s="16">
        <v>52</v>
      </c>
      <c r="P77" s="16">
        <v>52</v>
      </c>
      <c r="Q77" s="12">
        <v>52</v>
      </c>
      <c r="R77" s="16">
        <v>20</v>
      </c>
      <c r="S77" s="16">
        <v>51326.8</v>
      </c>
      <c r="T77" s="16">
        <f t="shared" si="3"/>
        <v>51326.8</v>
      </c>
      <c r="U77" s="17"/>
      <c r="V77" s="17"/>
    </row>
    <row r="78" spans="1:22" x14ac:dyDescent="0.2">
      <c r="A78" s="9" t="s">
        <v>49</v>
      </c>
      <c r="B78" s="56">
        <v>1618</v>
      </c>
      <c r="C78" s="57">
        <v>97354.83</v>
      </c>
      <c r="D78" s="12">
        <v>60.169857849196539</v>
      </c>
      <c r="E78" s="50">
        <v>0</v>
      </c>
      <c r="F78" s="16">
        <v>0</v>
      </c>
      <c r="G78" s="16">
        <f t="shared" si="2"/>
        <v>0</v>
      </c>
      <c r="H78" s="16">
        <v>0</v>
      </c>
      <c r="I78" s="16">
        <v>0</v>
      </c>
      <c r="J78" s="16">
        <v>709</v>
      </c>
      <c r="K78" s="12">
        <v>2.2799999999999998</v>
      </c>
      <c r="L78" s="16">
        <v>0</v>
      </c>
      <c r="M78" s="16">
        <v>0</v>
      </c>
      <c r="N78" s="16">
        <v>50</v>
      </c>
      <c r="O78" s="16">
        <v>50</v>
      </c>
      <c r="P78" s="16">
        <v>55</v>
      </c>
      <c r="Q78" s="12">
        <v>51.666666666666664</v>
      </c>
      <c r="R78" s="16">
        <v>0</v>
      </c>
      <c r="S78" s="16">
        <v>0</v>
      </c>
      <c r="T78" s="16">
        <f t="shared" si="3"/>
        <v>0</v>
      </c>
      <c r="U78" s="17"/>
      <c r="V78" s="17"/>
    </row>
    <row r="79" spans="1:22" x14ac:dyDescent="0.2">
      <c r="A79" s="9" t="s">
        <v>28</v>
      </c>
      <c r="B79" s="56">
        <v>1116</v>
      </c>
      <c r="C79" s="57">
        <v>10617.213333333333</v>
      </c>
      <c r="D79" s="12">
        <v>9.5136320191158905</v>
      </c>
      <c r="E79" s="50">
        <v>0</v>
      </c>
      <c r="F79" s="16">
        <v>0</v>
      </c>
      <c r="G79" s="16">
        <f t="shared" si="2"/>
        <v>0</v>
      </c>
      <c r="H79" s="16">
        <v>0</v>
      </c>
      <c r="I79" s="16">
        <v>0</v>
      </c>
      <c r="J79" s="16">
        <v>1358</v>
      </c>
      <c r="K79" s="12">
        <v>0.82</v>
      </c>
      <c r="L79" s="16">
        <v>9</v>
      </c>
      <c r="M79" s="16">
        <v>231012</v>
      </c>
      <c r="N79" s="16">
        <v>52</v>
      </c>
      <c r="O79" s="16">
        <v>52</v>
      </c>
      <c r="P79" s="16">
        <v>52</v>
      </c>
      <c r="Q79" s="12">
        <v>52</v>
      </c>
      <c r="R79" s="16">
        <v>20</v>
      </c>
      <c r="S79" s="16">
        <v>46202.400000000001</v>
      </c>
      <c r="T79" s="16">
        <f t="shared" si="3"/>
        <v>46202.400000000001</v>
      </c>
      <c r="U79" s="17"/>
      <c r="V79" s="17"/>
    </row>
    <row r="80" spans="1:22" x14ac:dyDescent="0.2">
      <c r="A80" s="9" t="s">
        <v>10</v>
      </c>
      <c r="B80" s="56">
        <v>1911</v>
      </c>
      <c r="C80" s="57">
        <v>293618.82333333336</v>
      </c>
      <c r="D80" s="12">
        <v>153.64668934240365</v>
      </c>
      <c r="E80" s="50">
        <v>5</v>
      </c>
      <c r="F80" s="16">
        <v>76440</v>
      </c>
      <c r="G80" s="16">
        <f t="shared" si="2"/>
        <v>26.033753262889693</v>
      </c>
      <c r="H80" s="16">
        <v>146809.41166666668</v>
      </c>
      <c r="I80" s="16">
        <v>76440</v>
      </c>
      <c r="J80" s="16">
        <v>433</v>
      </c>
      <c r="K80" s="12">
        <v>4.41</v>
      </c>
      <c r="L80" s="16">
        <v>0</v>
      </c>
      <c r="M80" s="16">
        <v>0</v>
      </c>
      <c r="N80" s="16">
        <v>48</v>
      </c>
      <c r="O80" s="16">
        <v>48</v>
      </c>
      <c r="P80" s="16">
        <v>48</v>
      </c>
      <c r="Q80" s="12">
        <v>48</v>
      </c>
      <c r="R80" s="16">
        <v>0</v>
      </c>
      <c r="S80" s="16">
        <v>0</v>
      </c>
      <c r="T80" s="16">
        <f t="shared" si="3"/>
        <v>76440</v>
      </c>
      <c r="U80" s="17"/>
      <c r="V80" s="17"/>
    </row>
    <row r="81" spans="1:22" x14ac:dyDescent="0.2">
      <c r="A81" s="9" t="s">
        <v>74</v>
      </c>
      <c r="B81" s="56">
        <v>1780</v>
      </c>
      <c r="C81" s="57">
        <v>39422.063333333324</v>
      </c>
      <c r="D81" s="12">
        <v>22.147226591760294</v>
      </c>
      <c r="E81" s="50">
        <v>0</v>
      </c>
      <c r="F81" s="16">
        <v>0</v>
      </c>
      <c r="G81" s="16">
        <f t="shared" si="2"/>
        <v>0</v>
      </c>
      <c r="H81" s="16">
        <v>0</v>
      </c>
      <c r="I81" s="16">
        <v>0</v>
      </c>
      <c r="J81" s="16">
        <v>1127</v>
      </c>
      <c r="K81" s="12">
        <v>1.58</v>
      </c>
      <c r="L81" s="16">
        <v>2</v>
      </c>
      <c r="M81" s="16">
        <v>81880</v>
      </c>
      <c r="N81" s="16">
        <v>56</v>
      </c>
      <c r="O81" s="16">
        <v>56</v>
      </c>
      <c r="P81" s="16">
        <v>56</v>
      </c>
      <c r="Q81" s="12">
        <v>56</v>
      </c>
      <c r="R81" s="16">
        <v>60</v>
      </c>
      <c r="S81" s="16">
        <v>49128</v>
      </c>
      <c r="T81" s="16">
        <f t="shared" si="3"/>
        <v>49128</v>
      </c>
      <c r="U81" s="17"/>
      <c r="V81" s="17"/>
    </row>
    <row r="82" spans="1:22" x14ac:dyDescent="0.2">
      <c r="A82" s="9" t="s">
        <v>75</v>
      </c>
      <c r="B82" s="56">
        <v>1119</v>
      </c>
      <c r="C82" s="57">
        <v>6059.7233333333324</v>
      </c>
      <c r="D82" s="12">
        <v>5.4153023532916285</v>
      </c>
      <c r="E82" s="50">
        <v>0</v>
      </c>
      <c r="F82" s="16">
        <v>0</v>
      </c>
      <c r="G82" s="16">
        <f t="shared" si="2"/>
        <v>0</v>
      </c>
      <c r="H82" s="16">
        <v>0</v>
      </c>
      <c r="I82" s="16">
        <v>0</v>
      </c>
      <c r="J82" s="16">
        <v>1217</v>
      </c>
      <c r="K82" s="12">
        <v>0.92</v>
      </c>
      <c r="L82" s="16">
        <v>8</v>
      </c>
      <c r="M82" s="16">
        <v>205896</v>
      </c>
      <c r="N82" s="16">
        <v>52</v>
      </c>
      <c r="O82" s="16">
        <v>52</v>
      </c>
      <c r="P82" s="16">
        <v>52</v>
      </c>
      <c r="Q82" s="12">
        <v>52</v>
      </c>
      <c r="R82" s="16">
        <v>20</v>
      </c>
      <c r="S82" s="16">
        <v>41179.200000000004</v>
      </c>
      <c r="T82" s="16">
        <f t="shared" si="3"/>
        <v>41179.200000000004</v>
      </c>
      <c r="U82" s="17"/>
      <c r="V82" s="17"/>
    </row>
    <row r="83" spans="1:22" x14ac:dyDescent="0.2">
      <c r="A83" s="9" t="s">
        <v>76</v>
      </c>
      <c r="B83" s="56">
        <v>4807</v>
      </c>
      <c r="C83" s="57">
        <v>273281.3233333333</v>
      </c>
      <c r="D83" s="12">
        <v>56.850701754385959</v>
      </c>
      <c r="E83" s="50">
        <v>0</v>
      </c>
      <c r="F83" s="16">
        <v>0</v>
      </c>
      <c r="G83" s="16">
        <f t="shared" si="2"/>
        <v>0</v>
      </c>
      <c r="H83" s="16">
        <v>0</v>
      </c>
      <c r="I83" s="16">
        <v>0</v>
      </c>
      <c r="J83" s="16">
        <v>1640</v>
      </c>
      <c r="K83" s="12">
        <v>2.93</v>
      </c>
      <c r="L83" s="16">
        <v>0</v>
      </c>
      <c r="M83" s="16">
        <v>0</v>
      </c>
      <c r="N83" s="16">
        <v>49</v>
      </c>
      <c r="O83" s="16">
        <v>49</v>
      </c>
      <c r="P83" s="16">
        <v>49</v>
      </c>
      <c r="Q83" s="12">
        <v>49</v>
      </c>
      <c r="R83" s="16">
        <v>0</v>
      </c>
      <c r="S83" s="16">
        <v>0</v>
      </c>
      <c r="T83" s="16">
        <f t="shared" si="3"/>
        <v>0</v>
      </c>
      <c r="U83" s="17"/>
      <c r="V83" s="17"/>
    </row>
    <row r="84" spans="1:22" x14ac:dyDescent="0.2">
      <c r="A84" s="9" t="s">
        <v>77</v>
      </c>
      <c r="B84" s="56">
        <v>1401</v>
      </c>
      <c r="C84" s="57">
        <v>-70949.720000000016</v>
      </c>
      <c r="D84" s="12">
        <v>-50.642198429693089</v>
      </c>
      <c r="E84" s="50">
        <v>0</v>
      </c>
      <c r="F84" s="16">
        <v>0</v>
      </c>
      <c r="G84" s="16">
        <f t="shared" si="2"/>
        <v>0</v>
      </c>
      <c r="H84" s="16">
        <v>0</v>
      </c>
      <c r="I84" s="16">
        <v>0</v>
      </c>
      <c r="J84" s="16">
        <v>789</v>
      </c>
      <c r="K84" s="12">
        <v>1.78</v>
      </c>
      <c r="L84" s="16">
        <v>0</v>
      </c>
      <c r="M84" s="16">
        <v>0</v>
      </c>
      <c r="N84" s="16">
        <v>32</v>
      </c>
      <c r="O84" s="16">
        <v>32</v>
      </c>
      <c r="P84" s="16">
        <v>30</v>
      </c>
      <c r="Q84" s="12">
        <v>31.333333333333332</v>
      </c>
      <c r="R84" s="16">
        <v>0</v>
      </c>
      <c r="S84" s="16">
        <v>0</v>
      </c>
      <c r="T84" s="16">
        <f t="shared" si="3"/>
        <v>0</v>
      </c>
      <c r="U84" s="17"/>
      <c r="V84" s="17"/>
    </row>
    <row r="85" spans="1:22" x14ac:dyDescent="0.2">
      <c r="A85" s="9" t="s">
        <v>67</v>
      </c>
      <c r="B85" s="56">
        <v>11848</v>
      </c>
      <c r="C85" s="57">
        <v>617215.20666666667</v>
      </c>
      <c r="D85" s="12">
        <v>52.094463763223047</v>
      </c>
      <c r="E85" s="50">
        <v>0</v>
      </c>
      <c r="F85" s="16">
        <v>0</v>
      </c>
      <c r="G85" s="16">
        <f t="shared" si="2"/>
        <v>0</v>
      </c>
      <c r="H85" s="16">
        <v>0</v>
      </c>
      <c r="I85" s="16">
        <v>0</v>
      </c>
      <c r="J85" s="16">
        <v>1528</v>
      </c>
      <c r="K85" s="12">
        <v>7.75</v>
      </c>
      <c r="L85" s="16">
        <v>0</v>
      </c>
      <c r="M85" s="16">
        <v>0</v>
      </c>
      <c r="N85" s="16">
        <v>58</v>
      </c>
      <c r="O85" s="16">
        <v>55</v>
      </c>
      <c r="P85" s="16">
        <v>55</v>
      </c>
      <c r="Q85" s="12">
        <v>56</v>
      </c>
      <c r="R85" s="16">
        <v>0</v>
      </c>
      <c r="S85" s="16">
        <v>0</v>
      </c>
      <c r="T85" s="16">
        <f t="shared" si="3"/>
        <v>0</v>
      </c>
      <c r="U85" s="17"/>
      <c r="V85" s="17"/>
    </row>
    <row r="86" spans="1:22" x14ac:dyDescent="0.2">
      <c r="A86" s="9" t="s">
        <v>78</v>
      </c>
      <c r="B86" s="56">
        <v>2594</v>
      </c>
      <c r="C86" s="57">
        <v>130993.54333333335</v>
      </c>
      <c r="D86" s="12">
        <v>50.498667437676694</v>
      </c>
      <c r="E86" s="50">
        <v>0</v>
      </c>
      <c r="F86" s="16">
        <v>0</v>
      </c>
      <c r="G86" s="16">
        <f t="shared" si="2"/>
        <v>0</v>
      </c>
      <c r="H86" s="16">
        <v>0</v>
      </c>
      <c r="I86" s="16">
        <v>0</v>
      </c>
      <c r="J86" s="16">
        <v>1695</v>
      </c>
      <c r="K86" s="12">
        <v>1.53</v>
      </c>
      <c r="L86" s="16">
        <v>2</v>
      </c>
      <c r="M86" s="16">
        <v>119324</v>
      </c>
      <c r="N86" s="16">
        <v>65</v>
      </c>
      <c r="O86" s="16">
        <v>65</v>
      </c>
      <c r="P86" s="16">
        <v>62</v>
      </c>
      <c r="Q86" s="12">
        <v>64</v>
      </c>
      <c r="R86" s="16">
        <v>100</v>
      </c>
      <c r="S86" s="16">
        <v>119324</v>
      </c>
      <c r="T86" s="16">
        <f t="shared" si="3"/>
        <v>119324</v>
      </c>
      <c r="U86" s="17"/>
      <c r="V86" s="17"/>
    </row>
    <row r="87" spans="1:22" x14ac:dyDescent="0.2">
      <c r="A87" s="9" t="s">
        <v>50</v>
      </c>
      <c r="B87" s="56">
        <v>2499</v>
      </c>
      <c r="C87" s="57">
        <v>100278.54333333335</v>
      </c>
      <c r="D87" s="12">
        <v>40.127468320661606</v>
      </c>
      <c r="E87" s="50">
        <v>0</v>
      </c>
      <c r="F87" s="16">
        <v>0</v>
      </c>
      <c r="G87" s="16">
        <f t="shared" si="2"/>
        <v>0</v>
      </c>
      <c r="H87" s="16">
        <v>0</v>
      </c>
      <c r="I87" s="16">
        <v>0</v>
      </c>
      <c r="J87" s="16">
        <v>225</v>
      </c>
      <c r="K87" s="12">
        <v>11.11</v>
      </c>
      <c r="L87" s="16">
        <v>0</v>
      </c>
      <c r="M87" s="16">
        <v>0</v>
      </c>
      <c r="N87" s="16">
        <v>42</v>
      </c>
      <c r="O87" s="16">
        <v>42</v>
      </c>
      <c r="P87" s="16">
        <v>42</v>
      </c>
      <c r="Q87" s="12">
        <v>42</v>
      </c>
      <c r="R87" s="16">
        <v>0</v>
      </c>
      <c r="S87" s="16">
        <v>0</v>
      </c>
      <c r="T87" s="16">
        <f t="shared" si="3"/>
        <v>0</v>
      </c>
      <c r="U87" s="17"/>
      <c r="V87" s="17"/>
    </row>
    <row r="88" spans="1:22" x14ac:dyDescent="0.2">
      <c r="A88" s="9" t="s">
        <v>51</v>
      </c>
      <c r="B88" s="56">
        <v>1184</v>
      </c>
      <c r="C88" s="57">
        <v>45557.623333333329</v>
      </c>
      <c r="D88" s="12">
        <v>38.477722409909909</v>
      </c>
      <c r="E88" s="50">
        <v>0</v>
      </c>
      <c r="F88" s="16">
        <v>0</v>
      </c>
      <c r="G88" s="16">
        <f t="shared" si="2"/>
        <v>0</v>
      </c>
      <c r="H88" s="16">
        <v>0</v>
      </c>
      <c r="I88" s="16">
        <v>0</v>
      </c>
      <c r="J88" s="16">
        <v>1206</v>
      </c>
      <c r="K88" s="12">
        <v>0.98</v>
      </c>
      <c r="L88" s="16">
        <v>7</v>
      </c>
      <c r="M88" s="16">
        <v>190624</v>
      </c>
      <c r="N88" s="16">
        <v>58</v>
      </c>
      <c r="O88" s="16">
        <v>55</v>
      </c>
      <c r="P88" s="16">
        <v>53</v>
      </c>
      <c r="Q88" s="12">
        <v>55.333333333333336</v>
      </c>
      <c r="R88" s="16">
        <v>50</v>
      </c>
      <c r="S88" s="16">
        <v>95312</v>
      </c>
      <c r="T88" s="16">
        <f t="shared" si="3"/>
        <v>95312</v>
      </c>
      <c r="U88" s="17"/>
      <c r="V88" s="17"/>
    </row>
    <row r="89" spans="1:22" x14ac:dyDescent="0.2">
      <c r="A89" s="9" t="s">
        <v>79</v>
      </c>
      <c r="B89" s="58">
        <v>2527</v>
      </c>
      <c r="C89" s="57">
        <v>198394.79333333331</v>
      </c>
      <c r="D89" s="12">
        <v>78.510009233610333</v>
      </c>
      <c r="E89" s="50">
        <v>0</v>
      </c>
      <c r="F89" s="16">
        <v>0</v>
      </c>
      <c r="G89" s="16">
        <f t="shared" si="2"/>
        <v>0</v>
      </c>
      <c r="H89" s="16">
        <v>0</v>
      </c>
      <c r="I89" s="16">
        <v>0</v>
      </c>
      <c r="J89" s="16">
        <v>1207</v>
      </c>
      <c r="K89" s="12">
        <v>2.09</v>
      </c>
      <c r="L89" s="16">
        <v>0</v>
      </c>
      <c r="M89" s="16">
        <v>0</v>
      </c>
      <c r="N89" s="16">
        <v>65</v>
      </c>
      <c r="O89" s="16">
        <v>65</v>
      </c>
      <c r="P89" s="16">
        <v>65</v>
      </c>
      <c r="Q89" s="12">
        <v>65</v>
      </c>
      <c r="R89" s="16">
        <v>0</v>
      </c>
      <c r="S89" s="16">
        <v>0</v>
      </c>
      <c r="T89" s="16">
        <f t="shared" si="3"/>
        <v>0</v>
      </c>
      <c r="U89" s="17"/>
    </row>
    <row r="90" spans="1:22" s="2" customFormat="1" x14ac:dyDescent="0.2">
      <c r="A90" s="2" t="s">
        <v>80</v>
      </c>
      <c r="B90" s="63">
        <v>288846</v>
      </c>
      <c r="C90" s="64">
        <v>27710639.963333327</v>
      </c>
      <c r="D90" s="11">
        <v>95.935688786873726</v>
      </c>
      <c r="E90" s="10"/>
      <c r="F90" s="16">
        <v>7510056</v>
      </c>
      <c r="G90" s="16"/>
      <c r="H90" s="16"/>
      <c r="I90" s="10">
        <v>6825194.0599999987</v>
      </c>
      <c r="J90" s="59">
        <v>85382</v>
      </c>
      <c r="K90" s="11">
        <v>3.38</v>
      </c>
      <c r="L90" s="10"/>
      <c r="M90" s="10">
        <v>5432968</v>
      </c>
      <c r="N90" s="10"/>
      <c r="O90" s="10"/>
      <c r="P90" s="10"/>
      <c r="Q90" s="11"/>
      <c r="R90" s="10"/>
      <c r="S90" s="10">
        <v>2518677.1</v>
      </c>
      <c r="T90" s="16">
        <f t="shared" si="3"/>
        <v>9343871.1599999983</v>
      </c>
      <c r="U90" s="17"/>
    </row>
    <row r="91" spans="1:22" x14ac:dyDescent="0.2">
      <c r="L91" s="51"/>
      <c r="N91" s="16"/>
      <c r="O91" s="16"/>
      <c r="P91" s="16"/>
      <c r="Q91" s="16"/>
      <c r="R91" s="16"/>
      <c r="T91" s="16"/>
      <c r="U91" s="17"/>
    </row>
    <row r="92" spans="1:22" s="22" customFormat="1" x14ac:dyDescent="0.2">
      <c r="A92" s="60"/>
      <c r="B92" s="6"/>
      <c r="C92" s="61"/>
      <c r="D92" s="62" t="s">
        <v>151</v>
      </c>
      <c r="E92" s="7"/>
      <c r="F92" s="7"/>
      <c r="G92" s="7"/>
      <c r="H92" s="7"/>
      <c r="I92" s="7"/>
      <c r="J92" s="7"/>
      <c r="L92" s="60"/>
      <c r="M92" s="7" t="s">
        <v>161</v>
      </c>
      <c r="N92" s="7"/>
      <c r="O92" s="7"/>
      <c r="P92" s="7"/>
      <c r="Q92" s="7"/>
      <c r="R92" s="7"/>
      <c r="S92" s="7"/>
      <c r="T92" s="6"/>
      <c r="U92" s="17"/>
    </row>
    <row r="93" spans="1:22" s="3" customFormat="1" ht="21" customHeight="1" x14ac:dyDescent="0.2">
      <c r="A93" s="3" t="s">
        <v>93</v>
      </c>
      <c r="E93" s="8"/>
      <c r="F93" s="4"/>
      <c r="G93" s="4"/>
      <c r="H93" s="4"/>
      <c r="I93" s="4"/>
      <c r="S93" s="7"/>
      <c r="T93" s="5"/>
      <c r="U93" s="17"/>
    </row>
    <row r="94" spans="1:22" s="3" customFormat="1" ht="39" customHeight="1" x14ac:dyDescent="0.2">
      <c r="A94" s="74" t="s">
        <v>154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U94" s="17"/>
    </row>
    <row r="95" spans="1:22" s="4" customFormat="1" ht="21" customHeight="1" x14ac:dyDescent="0.2">
      <c r="A95" s="3"/>
    </row>
    <row r="96" spans="1:22" s="3" customFormat="1" x14ac:dyDescent="0.2">
      <c r="F96" s="4"/>
      <c r="G96" s="4"/>
      <c r="H96" s="4"/>
      <c r="I96" s="4"/>
      <c r="P96" s="54"/>
      <c r="T96" s="5"/>
    </row>
    <row r="97" spans="1:20" s="3" customFormat="1" x14ac:dyDescent="0.2">
      <c r="A97" s="45" t="s">
        <v>139</v>
      </c>
      <c r="F97" s="4"/>
      <c r="G97" s="4"/>
      <c r="H97" s="4"/>
      <c r="I97" s="4"/>
      <c r="T97" s="5"/>
    </row>
    <row r="99" spans="1:20" x14ac:dyDescent="0.2">
      <c r="J99" s="18"/>
      <c r="K99" s="18"/>
      <c r="L99" s="18"/>
      <c r="M99" s="18"/>
      <c r="N99" s="18"/>
      <c r="O99" s="18"/>
      <c r="Q99" s="3"/>
    </row>
    <row r="100" spans="1:20" x14ac:dyDescent="0.2">
      <c r="J100" s="18"/>
      <c r="K100" s="18"/>
      <c r="L100" s="18"/>
      <c r="M100" s="18"/>
      <c r="N100" s="18"/>
      <c r="O100" s="18"/>
      <c r="T100" s="9"/>
    </row>
    <row r="101" spans="1:20" ht="14.25" x14ac:dyDescent="0.2">
      <c r="A101" s="84" t="s">
        <v>129</v>
      </c>
      <c r="B101" s="84"/>
      <c r="C101" s="84"/>
      <c r="D101" s="84"/>
      <c r="E101" s="84"/>
      <c r="J101" s="85" t="s">
        <v>140</v>
      </c>
      <c r="K101" s="85"/>
      <c r="L101" s="85"/>
      <c r="O101" s="84" t="s">
        <v>130</v>
      </c>
      <c r="P101" s="84"/>
    </row>
    <row r="102" spans="1:20" ht="27.75" customHeight="1" x14ac:dyDescent="0.2">
      <c r="A102" s="46" t="s">
        <v>94</v>
      </c>
      <c r="B102" s="46" t="s">
        <v>95</v>
      </c>
      <c r="C102" s="82" t="s">
        <v>88</v>
      </c>
      <c r="D102" s="82" t="s">
        <v>141</v>
      </c>
      <c r="E102" s="82" t="s">
        <v>143</v>
      </c>
      <c r="J102" s="46" t="s">
        <v>94</v>
      </c>
      <c r="K102" s="46" t="s">
        <v>90</v>
      </c>
      <c r="L102" s="48" t="s">
        <v>88</v>
      </c>
      <c r="O102" s="46" t="s">
        <v>123</v>
      </c>
      <c r="P102" s="46" t="s">
        <v>88</v>
      </c>
    </row>
    <row r="103" spans="1:20" x14ac:dyDescent="0.2">
      <c r="A103" s="47" t="s">
        <v>86</v>
      </c>
      <c r="B103" s="47" t="s">
        <v>83</v>
      </c>
      <c r="C103" s="83"/>
      <c r="D103" s="83"/>
      <c r="E103" s="83"/>
      <c r="J103" s="47" t="s">
        <v>86</v>
      </c>
      <c r="K103" s="47"/>
      <c r="L103" s="49"/>
      <c r="O103" s="47" t="s">
        <v>108</v>
      </c>
      <c r="P103" s="47"/>
    </row>
    <row r="104" spans="1:20" x14ac:dyDescent="0.2">
      <c r="A104" s="52" t="s">
        <v>142</v>
      </c>
      <c r="B104" s="12">
        <v>115.12</v>
      </c>
      <c r="C104" s="50">
        <v>1</v>
      </c>
      <c r="D104" s="20">
        <v>8</v>
      </c>
      <c r="E104" s="12">
        <v>8</v>
      </c>
      <c r="J104" s="20" t="s">
        <v>96</v>
      </c>
      <c r="K104" s="12">
        <v>1.69</v>
      </c>
      <c r="L104" s="20">
        <v>1</v>
      </c>
      <c r="M104" s="20"/>
      <c r="N104" s="20"/>
      <c r="O104" s="12" t="s">
        <v>109</v>
      </c>
      <c r="P104" s="20">
        <v>0</v>
      </c>
    </row>
    <row r="105" spans="1:20" x14ac:dyDescent="0.2">
      <c r="A105" s="53">
        <v>1.25</v>
      </c>
      <c r="B105" s="12">
        <v>119.92</v>
      </c>
      <c r="C105" s="50">
        <v>1.5</v>
      </c>
      <c r="D105" s="20">
        <v>4</v>
      </c>
      <c r="E105" s="12">
        <v>12</v>
      </c>
      <c r="F105" s="20"/>
      <c r="G105" s="20"/>
      <c r="H105" s="20"/>
      <c r="I105" s="20"/>
      <c r="J105" s="20" t="s">
        <v>97</v>
      </c>
      <c r="K105" s="12">
        <v>1.59</v>
      </c>
      <c r="L105" s="20">
        <v>2</v>
      </c>
      <c r="M105" s="20"/>
      <c r="N105" s="20"/>
      <c r="O105" s="12" t="s">
        <v>110</v>
      </c>
      <c r="P105" s="20">
        <v>10</v>
      </c>
    </row>
    <row r="106" spans="1:20" x14ac:dyDescent="0.2">
      <c r="A106" s="53">
        <v>1.3</v>
      </c>
      <c r="B106" s="12">
        <v>124.72</v>
      </c>
      <c r="C106" s="50">
        <v>2</v>
      </c>
      <c r="D106" s="20">
        <v>4</v>
      </c>
      <c r="E106" s="12">
        <v>16</v>
      </c>
      <c r="F106" s="20"/>
      <c r="G106" s="20"/>
      <c r="H106" s="20"/>
      <c r="I106" s="20"/>
      <c r="J106" s="20" t="s">
        <v>98</v>
      </c>
      <c r="K106" s="12">
        <v>1.49</v>
      </c>
      <c r="L106" s="20">
        <v>3</v>
      </c>
      <c r="M106" s="20"/>
      <c r="N106" s="20"/>
      <c r="O106" s="12">
        <v>51.51</v>
      </c>
      <c r="P106" s="20">
        <v>20</v>
      </c>
    </row>
    <row r="107" spans="1:20" x14ac:dyDescent="0.2">
      <c r="A107" s="53">
        <v>1.35</v>
      </c>
      <c r="B107" s="12">
        <v>129.51</v>
      </c>
      <c r="C107" s="50">
        <v>2.5</v>
      </c>
      <c r="D107" s="20">
        <v>4</v>
      </c>
      <c r="E107" s="12">
        <v>20</v>
      </c>
      <c r="F107" s="20"/>
      <c r="G107" s="20"/>
      <c r="H107" s="20"/>
      <c r="I107" s="20"/>
      <c r="J107" s="20" t="s">
        <v>99</v>
      </c>
      <c r="K107" s="12">
        <v>1.39</v>
      </c>
      <c r="L107" s="20">
        <v>4</v>
      </c>
      <c r="M107" s="20"/>
      <c r="N107" s="20"/>
      <c r="O107" s="12">
        <v>52.51</v>
      </c>
      <c r="P107" s="20">
        <v>30</v>
      </c>
    </row>
    <row r="108" spans="1:20" x14ac:dyDescent="0.2">
      <c r="A108" s="53">
        <v>1.4</v>
      </c>
      <c r="B108" s="12">
        <v>134.31</v>
      </c>
      <c r="C108" s="50">
        <v>3</v>
      </c>
      <c r="D108" s="20">
        <v>4</v>
      </c>
      <c r="E108" s="12">
        <v>24</v>
      </c>
      <c r="F108" s="20"/>
      <c r="G108" s="20"/>
      <c r="H108" s="20"/>
      <c r="I108" s="20"/>
      <c r="J108" s="20" t="s">
        <v>100</v>
      </c>
      <c r="K108" s="12">
        <v>1.28</v>
      </c>
      <c r="L108" s="20">
        <v>5</v>
      </c>
      <c r="M108" s="20"/>
      <c r="N108" s="20"/>
      <c r="O108" s="12">
        <v>53.51</v>
      </c>
      <c r="P108" s="20">
        <v>40</v>
      </c>
    </row>
    <row r="109" spans="1:20" x14ac:dyDescent="0.2">
      <c r="A109" s="53">
        <v>1.45</v>
      </c>
      <c r="B109" s="12">
        <v>139.11000000000001</v>
      </c>
      <c r="C109" s="50">
        <v>3.5</v>
      </c>
      <c r="D109" s="20">
        <v>4</v>
      </c>
      <c r="E109" s="12">
        <v>28</v>
      </c>
      <c r="F109" s="20"/>
      <c r="G109" s="20"/>
      <c r="H109" s="20"/>
      <c r="I109" s="20"/>
      <c r="J109" s="20" t="s">
        <v>101</v>
      </c>
      <c r="K109" s="12">
        <v>1.18</v>
      </c>
      <c r="L109" s="20">
        <v>6</v>
      </c>
      <c r="M109" s="20"/>
      <c r="N109" s="20"/>
      <c r="O109" s="12">
        <v>54.51</v>
      </c>
      <c r="P109" s="20">
        <v>50</v>
      </c>
    </row>
    <row r="110" spans="1:20" x14ac:dyDescent="0.2">
      <c r="A110" s="53">
        <v>1.5</v>
      </c>
      <c r="B110" s="12">
        <v>143.9</v>
      </c>
      <c r="C110" s="50">
        <v>4</v>
      </c>
      <c r="D110" s="20">
        <v>4</v>
      </c>
      <c r="E110" s="12">
        <v>32</v>
      </c>
      <c r="F110" s="20"/>
      <c r="G110" s="20"/>
      <c r="H110" s="20"/>
      <c r="I110" s="20"/>
      <c r="J110" s="20" t="s">
        <v>102</v>
      </c>
      <c r="K110" s="12">
        <v>1.08</v>
      </c>
      <c r="L110" s="20">
        <v>7</v>
      </c>
      <c r="M110" s="20"/>
      <c r="N110" s="20"/>
      <c r="O110" s="12">
        <v>55.51</v>
      </c>
      <c r="P110" s="20">
        <v>60</v>
      </c>
    </row>
    <row r="111" spans="1:20" x14ac:dyDescent="0.2">
      <c r="A111" s="53">
        <v>1.55</v>
      </c>
      <c r="B111" s="12">
        <v>148.69999999999999</v>
      </c>
      <c r="C111" s="50">
        <v>4.5</v>
      </c>
      <c r="D111" s="20">
        <v>4</v>
      </c>
      <c r="E111" s="12">
        <v>36</v>
      </c>
      <c r="F111" s="20"/>
      <c r="G111" s="20"/>
      <c r="H111" s="20"/>
      <c r="I111" s="20"/>
      <c r="J111" s="20" t="s">
        <v>103</v>
      </c>
      <c r="K111" s="12">
        <v>0.98</v>
      </c>
      <c r="L111" s="20">
        <v>8</v>
      </c>
      <c r="M111" s="20"/>
      <c r="N111" s="20"/>
      <c r="O111" s="12">
        <v>56.51</v>
      </c>
      <c r="P111" s="20">
        <v>70</v>
      </c>
    </row>
    <row r="112" spans="1:20" x14ac:dyDescent="0.2">
      <c r="A112" s="53">
        <v>1.6</v>
      </c>
      <c r="B112" s="12">
        <v>153.5</v>
      </c>
      <c r="C112" s="50">
        <v>5</v>
      </c>
      <c r="D112" s="20">
        <v>4</v>
      </c>
      <c r="E112" s="12">
        <v>40</v>
      </c>
      <c r="F112" s="20"/>
      <c r="G112" s="20"/>
      <c r="H112" s="20"/>
      <c r="I112" s="20"/>
      <c r="J112" s="20" t="s">
        <v>104</v>
      </c>
      <c r="K112" s="12">
        <v>0.88</v>
      </c>
      <c r="L112" s="20">
        <v>9</v>
      </c>
      <c r="M112" s="20"/>
      <c r="N112" s="20"/>
      <c r="O112" s="12">
        <v>57.51</v>
      </c>
      <c r="P112" s="20">
        <v>80</v>
      </c>
    </row>
    <row r="113" spans="1:20" x14ac:dyDescent="0.2">
      <c r="A113" s="53">
        <v>1.65</v>
      </c>
      <c r="B113" s="12">
        <v>158.29</v>
      </c>
      <c r="C113" s="50">
        <v>5.5</v>
      </c>
      <c r="D113" s="20">
        <v>4</v>
      </c>
      <c r="E113" s="12">
        <v>44</v>
      </c>
      <c r="F113" s="20"/>
      <c r="G113" s="20"/>
      <c r="H113" s="20"/>
      <c r="I113" s="20"/>
      <c r="J113" s="20" t="s">
        <v>105</v>
      </c>
      <c r="K113" s="12">
        <v>0.78</v>
      </c>
      <c r="L113" s="20">
        <v>10</v>
      </c>
      <c r="M113" s="20"/>
      <c r="N113" s="20"/>
      <c r="O113" s="12">
        <v>58.51</v>
      </c>
      <c r="P113" s="20">
        <v>90</v>
      </c>
    </row>
    <row r="114" spans="1:20" x14ac:dyDescent="0.2">
      <c r="A114" s="53">
        <v>1.7</v>
      </c>
      <c r="B114" s="12">
        <v>163.09</v>
      </c>
      <c r="C114" s="50">
        <v>6</v>
      </c>
      <c r="D114" s="20">
        <v>4</v>
      </c>
      <c r="E114" s="12">
        <v>48</v>
      </c>
      <c r="F114" s="20"/>
      <c r="G114" s="20"/>
      <c r="H114" s="20"/>
      <c r="I114" s="20"/>
      <c r="J114" s="20" t="s">
        <v>106</v>
      </c>
      <c r="K114" s="12">
        <v>0.68</v>
      </c>
      <c r="L114" s="20">
        <v>11</v>
      </c>
      <c r="M114" s="20"/>
      <c r="N114" s="20"/>
      <c r="O114" s="12">
        <v>59.51</v>
      </c>
      <c r="P114" s="20">
        <v>100</v>
      </c>
    </row>
    <row r="115" spans="1:20" x14ac:dyDescent="0.2">
      <c r="A115" s="53">
        <v>1.75</v>
      </c>
      <c r="B115" s="12">
        <v>167.89</v>
      </c>
      <c r="C115" s="50">
        <v>6.5</v>
      </c>
      <c r="D115" s="20">
        <v>4</v>
      </c>
      <c r="E115" s="12">
        <v>52</v>
      </c>
    </row>
    <row r="116" spans="1:20" x14ac:dyDescent="0.2">
      <c r="A116" s="53">
        <v>1.8</v>
      </c>
      <c r="B116" s="12">
        <v>172.68</v>
      </c>
      <c r="C116" s="50">
        <v>7</v>
      </c>
      <c r="D116" s="20">
        <v>5</v>
      </c>
      <c r="E116" s="12">
        <v>57</v>
      </c>
      <c r="J116" s="9" t="s">
        <v>124</v>
      </c>
    </row>
    <row r="117" spans="1:20" x14ac:dyDescent="0.2">
      <c r="A117" s="53">
        <v>1.85</v>
      </c>
      <c r="B117" s="12">
        <v>177.48</v>
      </c>
      <c r="C117" s="50">
        <v>7.5</v>
      </c>
      <c r="D117" s="20">
        <v>5</v>
      </c>
      <c r="E117" s="12">
        <v>62</v>
      </c>
      <c r="J117" s="9" t="s">
        <v>138</v>
      </c>
      <c r="Q117" s="3"/>
      <c r="T117" s="9"/>
    </row>
    <row r="118" spans="1:20" x14ac:dyDescent="0.2">
      <c r="A118" s="53">
        <v>1.9</v>
      </c>
      <c r="B118" s="12">
        <v>182.28</v>
      </c>
      <c r="C118" s="50">
        <v>8</v>
      </c>
      <c r="D118" s="20">
        <v>5</v>
      </c>
      <c r="E118" s="12">
        <v>67</v>
      </c>
      <c r="Q118" s="3"/>
      <c r="T118" s="9"/>
    </row>
    <row r="119" spans="1:20" x14ac:dyDescent="0.2">
      <c r="A119" s="53">
        <v>1.95</v>
      </c>
      <c r="B119" s="12">
        <v>187.07</v>
      </c>
      <c r="C119" s="50">
        <v>8.5</v>
      </c>
      <c r="D119" s="20">
        <v>5</v>
      </c>
      <c r="E119" s="12">
        <v>72</v>
      </c>
      <c r="T119" s="9"/>
    </row>
    <row r="120" spans="1:20" x14ac:dyDescent="0.2">
      <c r="A120" s="53">
        <v>2</v>
      </c>
      <c r="B120" s="12">
        <v>191.87</v>
      </c>
      <c r="C120" s="50">
        <v>9</v>
      </c>
      <c r="D120" s="20">
        <v>6</v>
      </c>
      <c r="E120" s="12">
        <v>78</v>
      </c>
      <c r="T120" s="9"/>
    </row>
    <row r="121" spans="1:20" x14ac:dyDescent="0.2">
      <c r="A121" s="53">
        <v>2.0499999999999998</v>
      </c>
      <c r="B121" s="12">
        <v>196.67</v>
      </c>
      <c r="C121" s="50">
        <v>9.5</v>
      </c>
      <c r="D121" s="20">
        <v>6</v>
      </c>
      <c r="E121" s="12">
        <v>84</v>
      </c>
      <c r="T121" s="9"/>
    </row>
    <row r="122" spans="1:20" x14ac:dyDescent="0.2">
      <c r="A122" s="53">
        <v>2.1</v>
      </c>
      <c r="B122" s="12">
        <v>201.46</v>
      </c>
      <c r="C122" s="50">
        <v>10</v>
      </c>
      <c r="D122" s="20">
        <v>6</v>
      </c>
      <c r="E122" s="12">
        <v>90</v>
      </c>
      <c r="T122" s="9"/>
    </row>
    <row r="123" spans="1:20" x14ac:dyDescent="0.2">
      <c r="A123" s="53">
        <v>2.15</v>
      </c>
      <c r="B123" s="12">
        <v>206.26</v>
      </c>
      <c r="C123" s="50">
        <v>10.5</v>
      </c>
      <c r="D123" s="20">
        <v>6</v>
      </c>
      <c r="E123" s="12">
        <v>96</v>
      </c>
      <c r="T123" s="9"/>
    </row>
    <row r="124" spans="1:20" x14ac:dyDescent="0.2">
      <c r="A124" s="53">
        <v>2.2000000000000002</v>
      </c>
      <c r="B124" s="12">
        <v>211.06</v>
      </c>
      <c r="C124" s="50">
        <v>11</v>
      </c>
      <c r="D124" s="20">
        <v>7</v>
      </c>
      <c r="E124" s="12">
        <v>103</v>
      </c>
      <c r="T124" s="9"/>
    </row>
    <row r="125" spans="1:20" x14ac:dyDescent="0.2">
      <c r="A125" s="53">
        <v>2.25</v>
      </c>
      <c r="B125" s="12">
        <v>215.86</v>
      </c>
      <c r="C125" s="50">
        <v>11.5</v>
      </c>
      <c r="D125" s="20">
        <v>7</v>
      </c>
      <c r="E125" s="12">
        <v>110</v>
      </c>
      <c r="T125" s="9"/>
    </row>
    <row r="126" spans="1:20" x14ac:dyDescent="0.2">
      <c r="A126" s="53">
        <v>2.2999999999999998</v>
      </c>
      <c r="B126" s="12">
        <v>220.65</v>
      </c>
      <c r="C126" s="50">
        <v>12</v>
      </c>
      <c r="D126" s="20">
        <v>7</v>
      </c>
      <c r="E126" s="12">
        <v>117</v>
      </c>
      <c r="T126" s="9"/>
    </row>
    <row r="127" spans="1:20" x14ac:dyDescent="0.2">
      <c r="A127" s="53">
        <v>2.35</v>
      </c>
      <c r="B127" s="12">
        <v>225.45</v>
      </c>
      <c r="C127" s="50">
        <v>12.5</v>
      </c>
      <c r="D127" s="20">
        <v>7</v>
      </c>
      <c r="E127" s="12">
        <v>124</v>
      </c>
      <c r="T127" s="9"/>
    </row>
    <row r="128" spans="1:20" x14ac:dyDescent="0.2">
      <c r="A128" s="53">
        <v>2.4</v>
      </c>
      <c r="B128" s="12">
        <v>230.25</v>
      </c>
      <c r="C128" s="50">
        <v>13</v>
      </c>
      <c r="D128" s="20">
        <v>7</v>
      </c>
      <c r="E128" s="12">
        <v>131</v>
      </c>
      <c r="T128" s="9"/>
    </row>
    <row r="129" spans="1:20" x14ac:dyDescent="0.2">
      <c r="A129" s="53">
        <v>2.4500000000000002</v>
      </c>
      <c r="B129" s="12">
        <v>235.04</v>
      </c>
      <c r="C129" s="50">
        <v>13.5</v>
      </c>
      <c r="D129" s="20">
        <v>7</v>
      </c>
      <c r="E129" s="12">
        <v>138</v>
      </c>
      <c r="T129" s="9"/>
    </row>
    <row r="130" spans="1:20" x14ac:dyDescent="0.2">
      <c r="A130" s="53">
        <v>2.5</v>
      </c>
      <c r="B130" s="12">
        <v>239.84</v>
      </c>
      <c r="C130" s="50">
        <v>14</v>
      </c>
      <c r="D130" s="20">
        <v>8</v>
      </c>
      <c r="E130" s="12">
        <v>146</v>
      </c>
      <c r="T130" s="9"/>
    </row>
    <row r="131" spans="1:20" x14ac:dyDescent="0.2">
      <c r="A131" s="53">
        <v>2.5499999999999998</v>
      </c>
      <c r="B131" s="12">
        <v>244.64</v>
      </c>
      <c r="C131" s="50">
        <v>14.5</v>
      </c>
      <c r="D131" s="20">
        <v>8</v>
      </c>
      <c r="E131" s="12">
        <v>154</v>
      </c>
      <c r="T131" s="9"/>
    </row>
    <row r="132" spans="1:20" x14ac:dyDescent="0.2">
      <c r="A132" s="53">
        <v>2.6</v>
      </c>
      <c r="B132" s="12">
        <v>249.43</v>
      </c>
      <c r="C132" s="50">
        <v>15</v>
      </c>
      <c r="D132" s="20">
        <v>9</v>
      </c>
      <c r="E132" s="12">
        <v>163</v>
      </c>
      <c r="T132" s="9"/>
    </row>
    <row r="133" spans="1:20" x14ac:dyDescent="0.2">
      <c r="A133" s="53">
        <v>2.65</v>
      </c>
      <c r="B133" s="12">
        <v>254.23</v>
      </c>
      <c r="C133" s="50">
        <v>15.5</v>
      </c>
      <c r="D133" s="20">
        <v>9</v>
      </c>
      <c r="E133" s="12">
        <v>172</v>
      </c>
    </row>
    <row r="134" spans="1:20" x14ac:dyDescent="0.2">
      <c r="A134" s="53">
        <v>2.7</v>
      </c>
      <c r="B134" s="12">
        <v>259.02999999999997</v>
      </c>
      <c r="C134" s="50">
        <v>16</v>
      </c>
      <c r="D134" s="20">
        <v>10</v>
      </c>
      <c r="E134" s="12">
        <v>182</v>
      </c>
    </row>
    <row r="135" spans="1:20" x14ac:dyDescent="0.2">
      <c r="A135" s="53">
        <v>2.75</v>
      </c>
      <c r="B135" s="12">
        <v>263.82</v>
      </c>
      <c r="C135" s="50">
        <v>16.5</v>
      </c>
      <c r="D135" s="20">
        <v>10</v>
      </c>
      <c r="E135" s="12">
        <v>192</v>
      </c>
    </row>
    <row r="136" spans="1:20" x14ac:dyDescent="0.2">
      <c r="A136" s="53">
        <v>2.8</v>
      </c>
      <c r="B136" s="12">
        <v>268.62</v>
      </c>
      <c r="C136" s="50">
        <v>17</v>
      </c>
      <c r="D136" s="20">
        <v>10</v>
      </c>
      <c r="E136" s="12">
        <v>202</v>
      </c>
    </row>
    <row r="137" spans="1:20" x14ac:dyDescent="0.2">
      <c r="A137" s="53">
        <v>2.85</v>
      </c>
      <c r="B137" s="12">
        <v>273.42</v>
      </c>
      <c r="C137" s="50">
        <v>17.5</v>
      </c>
      <c r="D137" s="20">
        <v>10</v>
      </c>
      <c r="E137" s="12">
        <v>212</v>
      </c>
      <c r="T137" s="9"/>
    </row>
    <row r="138" spans="1:20" x14ac:dyDescent="0.2">
      <c r="A138" s="53">
        <v>2.9</v>
      </c>
      <c r="B138" s="12">
        <v>278.20999999999998</v>
      </c>
      <c r="C138" s="50">
        <v>18</v>
      </c>
      <c r="D138" s="20">
        <v>10</v>
      </c>
      <c r="E138" s="12">
        <v>222</v>
      </c>
      <c r="T138" s="9"/>
    </row>
    <row r="139" spans="1:20" x14ac:dyDescent="0.2">
      <c r="A139" s="53">
        <v>2.95</v>
      </c>
      <c r="B139" s="12">
        <v>283.01</v>
      </c>
      <c r="C139" s="50">
        <v>18.5</v>
      </c>
      <c r="D139" s="20">
        <v>10</v>
      </c>
      <c r="E139" s="12">
        <v>232</v>
      </c>
      <c r="T139" s="9"/>
    </row>
    <row r="140" spans="1:20" x14ac:dyDescent="0.2">
      <c r="A140" s="53">
        <v>3</v>
      </c>
      <c r="B140" s="12">
        <v>287.81</v>
      </c>
      <c r="C140" s="50">
        <v>19</v>
      </c>
      <c r="D140" s="20">
        <v>10</v>
      </c>
      <c r="E140" s="12">
        <v>242</v>
      </c>
      <c r="T140" s="9"/>
    </row>
    <row r="141" spans="1:20" x14ac:dyDescent="0.2">
      <c r="A141" s="53">
        <v>3.05</v>
      </c>
      <c r="B141" s="12">
        <v>292.60000000000002</v>
      </c>
      <c r="C141" s="50">
        <v>19.5</v>
      </c>
      <c r="D141" s="20">
        <v>10</v>
      </c>
      <c r="E141" s="12">
        <v>252</v>
      </c>
      <c r="T141" s="9"/>
    </row>
    <row r="142" spans="1:20" x14ac:dyDescent="0.2">
      <c r="A142" s="53">
        <v>3.1</v>
      </c>
      <c r="B142" s="12">
        <v>297.39999999999998</v>
      </c>
      <c r="C142" s="50">
        <v>20</v>
      </c>
      <c r="D142" s="20">
        <v>10</v>
      </c>
      <c r="E142" s="12">
        <v>262</v>
      </c>
      <c r="T142" s="9"/>
    </row>
    <row r="143" spans="1:20" x14ac:dyDescent="0.2">
      <c r="A143" s="53">
        <v>3.15</v>
      </c>
      <c r="B143" s="12">
        <v>302.2</v>
      </c>
      <c r="C143" s="50">
        <v>20.5</v>
      </c>
      <c r="D143" s="20">
        <v>10</v>
      </c>
      <c r="E143" s="12">
        <v>272</v>
      </c>
      <c r="T143" s="9"/>
    </row>
    <row r="144" spans="1:20" x14ac:dyDescent="0.2">
      <c r="A144" s="53">
        <v>3.2</v>
      </c>
      <c r="B144" s="12">
        <v>306.99</v>
      </c>
      <c r="C144" s="50">
        <v>21</v>
      </c>
      <c r="D144" s="20">
        <v>10</v>
      </c>
      <c r="E144" s="12">
        <v>282</v>
      </c>
      <c r="K144" s="20"/>
      <c r="L144" s="19"/>
      <c r="M144" s="19"/>
      <c r="N144" s="19"/>
      <c r="O144" s="3"/>
      <c r="P144" s="19"/>
      <c r="Q144" s="19"/>
    </row>
    <row r="145" spans="1:20" x14ac:dyDescent="0.2">
      <c r="A145" s="53">
        <v>3.25</v>
      </c>
      <c r="B145" s="12">
        <v>311.79000000000002</v>
      </c>
      <c r="C145" s="50">
        <v>21.5</v>
      </c>
      <c r="D145" s="20">
        <v>10</v>
      </c>
      <c r="E145" s="12">
        <v>292</v>
      </c>
      <c r="O145" s="3"/>
      <c r="T145" s="9"/>
    </row>
    <row r="146" spans="1:20" x14ac:dyDescent="0.2">
      <c r="A146" s="53">
        <v>3.3</v>
      </c>
      <c r="B146" s="12">
        <v>316.58999999999997</v>
      </c>
      <c r="C146" s="50">
        <v>22</v>
      </c>
      <c r="D146" s="20">
        <v>5</v>
      </c>
      <c r="E146" s="12">
        <v>297</v>
      </c>
      <c r="T146" s="9"/>
    </row>
    <row r="147" spans="1:20" x14ac:dyDescent="0.2">
      <c r="A147" s="53">
        <v>3.35</v>
      </c>
      <c r="B147" s="12">
        <v>321.38</v>
      </c>
      <c r="C147" s="50">
        <v>22.5</v>
      </c>
      <c r="D147" s="20">
        <v>5</v>
      </c>
      <c r="E147" s="12">
        <v>302</v>
      </c>
      <c r="T147" s="9"/>
    </row>
    <row r="148" spans="1:20" x14ac:dyDescent="0.2">
      <c r="A148" s="53">
        <v>3.4</v>
      </c>
      <c r="B148" s="12">
        <v>326.18</v>
      </c>
      <c r="C148" s="50">
        <v>23</v>
      </c>
      <c r="D148" s="20">
        <v>5</v>
      </c>
      <c r="E148" s="12">
        <v>307</v>
      </c>
      <c r="T148" s="9"/>
    </row>
    <row r="149" spans="1:20" x14ac:dyDescent="0.2">
      <c r="A149" s="53">
        <v>3.45</v>
      </c>
      <c r="B149" s="12">
        <v>330.98</v>
      </c>
      <c r="C149" s="50">
        <v>23.5</v>
      </c>
      <c r="D149" s="20">
        <v>5</v>
      </c>
      <c r="E149" s="12">
        <v>312</v>
      </c>
      <c r="T149" s="9"/>
    </row>
    <row r="150" spans="1:20" x14ac:dyDescent="0.2">
      <c r="A150" s="53">
        <v>3.5</v>
      </c>
      <c r="B150" s="12">
        <v>335.77</v>
      </c>
      <c r="C150" s="50">
        <v>24</v>
      </c>
      <c r="D150" s="20">
        <v>5</v>
      </c>
      <c r="E150" s="12">
        <v>317</v>
      </c>
      <c r="T150" s="9"/>
    </row>
    <row r="151" spans="1:20" x14ac:dyDescent="0.2">
      <c r="A151" s="53">
        <v>3.55</v>
      </c>
      <c r="B151" s="12">
        <v>340.57</v>
      </c>
      <c r="C151" s="50">
        <v>24.5</v>
      </c>
      <c r="D151" s="20">
        <v>5</v>
      </c>
      <c r="E151" s="12">
        <v>322</v>
      </c>
      <c r="T151" s="9"/>
    </row>
    <row r="152" spans="1:20" x14ac:dyDescent="0.2">
      <c r="A152" s="53">
        <v>3.6</v>
      </c>
      <c r="B152" s="12">
        <v>345.37</v>
      </c>
      <c r="C152" s="50">
        <v>25</v>
      </c>
      <c r="D152" s="20">
        <v>5</v>
      </c>
      <c r="E152" s="12">
        <v>327</v>
      </c>
      <c r="T152" s="9"/>
    </row>
    <row r="153" spans="1:20" x14ac:dyDescent="0.2">
      <c r="A153" s="53">
        <v>3.65</v>
      </c>
      <c r="B153" s="12">
        <v>350.17</v>
      </c>
      <c r="C153" s="50">
        <v>25.5</v>
      </c>
      <c r="D153" s="20">
        <v>5</v>
      </c>
      <c r="E153" s="12">
        <v>332</v>
      </c>
      <c r="T153" s="9"/>
    </row>
    <row r="154" spans="1:20" x14ac:dyDescent="0.2">
      <c r="A154" s="53">
        <v>3.7</v>
      </c>
      <c r="B154" s="12">
        <v>354.96</v>
      </c>
      <c r="C154" s="50">
        <v>26</v>
      </c>
      <c r="D154" s="20">
        <v>5</v>
      </c>
      <c r="E154" s="12">
        <v>337</v>
      </c>
      <c r="T154" s="9"/>
    </row>
    <row r="155" spans="1:20" x14ac:dyDescent="0.2">
      <c r="A155" s="53">
        <v>3.75</v>
      </c>
      <c r="B155" s="12">
        <v>359.76</v>
      </c>
      <c r="C155" s="50">
        <v>26.5</v>
      </c>
      <c r="D155" s="20">
        <v>5</v>
      </c>
      <c r="E155" s="12">
        <v>342</v>
      </c>
      <c r="T155" s="9"/>
    </row>
    <row r="156" spans="1:20" x14ac:dyDescent="0.2">
      <c r="A156" s="53">
        <v>3.8</v>
      </c>
      <c r="B156" s="12">
        <v>364.56</v>
      </c>
      <c r="C156" s="50">
        <v>27</v>
      </c>
      <c r="D156" s="20">
        <v>5</v>
      </c>
      <c r="E156" s="12">
        <v>347</v>
      </c>
      <c r="T156" s="9"/>
    </row>
    <row r="157" spans="1:20" x14ac:dyDescent="0.2">
      <c r="A157" s="53">
        <v>3.85</v>
      </c>
      <c r="B157" s="12">
        <v>369.35</v>
      </c>
      <c r="C157" s="50">
        <v>27.5</v>
      </c>
      <c r="D157" s="20">
        <v>5</v>
      </c>
      <c r="E157" s="12">
        <v>352</v>
      </c>
    </row>
    <row r="158" spans="1:20" x14ac:dyDescent="0.2">
      <c r="A158" s="53">
        <v>3.9</v>
      </c>
      <c r="B158" s="12">
        <v>374.15</v>
      </c>
      <c r="C158" s="50">
        <v>28</v>
      </c>
      <c r="D158" s="20">
        <v>5</v>
      </c>
      <c r="E158" s="12">
        <v>357</v>
      </c>
    </row>
    <row r="159" spans="1:20" x14ac:dyDescent="0.2">
      <c r="A159" s="53">
        <v>3.95</v>
      </c>
      <c r="B159" s="12">
        <v>378.95</v>
      </c>
      <c r="C159" s="50">
        <v>28.5</v>
      </c>
      <c r="D159" s="20">
        <v>5</v>
      </c>
      <c r="E159" s="12">
        <v>362</v>
      </c>
    </row>
    <row r="160" spans="1:20" x14ac:dyDescent="0.2">
      <c r="A160" s="53">
        <v>4</v>
      </c>
      <c r="B160" s="12">
        <v>383.74</v>
      </c>
      <c r="C160" s="50">
        <v>29</v>
      </c>
      <c r="D160" s="20">
        <v>5</v>
      </c>
      <c r="E160" s="12">
        <v>367</v>
      </c>
    </row>
    <row r="161" spans="1:5" x14ac:dyDescent="0.2">
      <c r="A161" s="53"/>
      <c r="E161" s="12"/>
    </row>
    <row r="162" spans="1:5" x14ac:dyDescent="0.2">
      <c r="A162" s="53"/>
      <c r="D162" s="20"/>
      <c r="E162" s="12"/>
    </row>
    <row r="163" spans="1:5" x14ac:dyDescent="0.2">
      <c r="A163" s="53"/>
      <c r="D163" s="20"/>
      <c r="E163" s="12"/>
    </row>
    <row r="164" spans="1:5" x14ac:dyDescent="0.2">
      <c r="A164" s="53"/>
      <c r="D164" s="20"/>
    </row>
  </sheetData>
  <mergeCells count="14">
    <mergeCell ref="A94:M94"/>
    <mergeCell ref="A101:C101"/>
    <mergeCell ref="D101:E101"/>
    <mergeCell ref="J101:L101"/>
    <mergeCell ref="O101:P101"/>
    <mergeCell ref="C102:C103"/>
    <mergeCell ref="D102:D103"/>
    <mergeCell ref="E102:E103"/>
    <mergeCell ref="C3:F3"/>
    <mergeCell ref="J3:S3"/>
    <mergeCell ref="C4:D4"/>
    <mergeCell ref="F4:I4"/>
    <mergeCell ref="N4:P4"/>
    <mergeCell ref="N5:P5"/>
  </mergeCells>
  <pageMargins left="0.70866141732283472" right="0.70866141732283472" top="0.78740157480314965" bottom="0.78740157480314965" header="0.31496062992125984" footer="0.31496062992125984"/>
  <pageSetup paperSize="9" scale="56" fitToHeight="2" orientation="landscape" r:id="rId1"/>
  <headerFooter>
    <oddFooter>&amp;L&amp;F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4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2.75" outlineLevelCol="1" x14ac:dyDescent="0.2"/>
  <cols>
    <col min="1" max="1" width="21.42578125" style="9" customWidth="1"/>
    <col min="2" max="2" width="10.5703125" style="9" customWidth="1"/>
    <col min="3" max="4" width="10.85546875" style="9" customWidth="1"/>
    <col min="5" max="5" width="9.7109375" style="9" customWidth="1"/>
    <col min="6" max="6" width="14.5703125" style="18" customWidth="1"/>
    <col min="7" max="7" width="9.7109375" style="18" customWidth="1"/>
    <col min="8" max="8" width="15" style="18" customWidth="1"/>
    <col min="9" max="9" width="15.7109375" style="18" customWidth="1"/>
    <col min="10" max="10" width="12.140625" style="9" customWidth="1"/>
    <col min="11" max="11" width="10.28515625" style="9" customWidth="1"/>
    <col min="12" max="12" width="8.140625" style="9" customWidth="1"/>
    <col min="13" max="13" width="14.28515625" style="9" customWidth="1"/>
    <col min="14" max="16" width="10" style="9" customWidth="1" outlineLevel="1"/>
    <col min="17" max="17" width="13" style="9" customWidth="1"/>
    <col min="18" max="18" width="10.28515625" style="9" customWidth="1"/>
    <col min="19" max="19" width="20.42578125" style="9" customWidth="1"/>
    <col min="20" max="20" width="14.42578125" style="19" bestFit="1" customWidth="1"/>
    <col min="21" max="21" width="11.140625" style="9" customWidth="1"/>
    <col min="22" max="16384" width="11.42578125" style="9"/>
  </cols>
  <sheetData>
    <row r="1" spans="1:23" s="2" customFormat="1" ht="18" customHeight="1" x14ac:dyDescent="0.25">
      <c r="A1" s="44" t="s">
        <v>156</v>
      </c>
      <c r="B1" s="13"/>
      <c r="C1" s="13"/>
      <c r="D1" s="13"/>
      <c r="E1" s="13"/>
      <c r="F1" s="65"/>
      <c r="G1" s="65"/>
      <c r="H1" s="65"/>
      <c r="I1" s="65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3" s="2" customFormat="1" x14ac:dyDescent="0.2">
      <c r="A2" s="15" t="s">
        <v>155</v>
      </c>
      <c r="B2" s="13"/>
      <c r="C2" s="13"/>
      <c r="D2" s="13"/>
      <c r="E2" s="13"/>
      <c r="F2" s="65"/>
      <c r="G2" s="65"/>
      <c r="H2" s="65"/>
      <c r="I2" s="65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3" x14ac:dyDescent="0.2">
      <c r="A3" s="23" t="s">
        <v>82</v>
      </c>
      <c r="B3" s="29" t="s">
        <v>81</v>
      </c>
      <c r="C3" s="76" t="s">
        <v>85</v>
      </c>
      <c r="D3" s="76"/>
      <c r="E3" s="76"/>
      <c r="F3" s="76"/>
      <c r="G3" s="66"/>
      <c r="H3" s="66"/>
      <c r="I3" s="66"/>
      <c r="J3" s="76" t="s">
        <v>125</v>
      </c>
      <c r="K3" s="76"/>
      <c r="L3" s="76"/>
      <c r="M3" s="76"/>
      <c r="N3" s="76"/>
      <c r="O3" s="76"/>
      <c r="P3" s="76"/>
      <c r="Q3" s="76"/>
      <c r="R3" s="76"/>
      <c r="S3" s="76"/>
      <c r="T3" s="30" t="s">
        <v>91</v>
      </c>
      <c r="U3" s="1"/>
      <c r="W3" s="21"/>
    </row>
    <row r="4" spans="1:23" x14ac:dyDescent="0.2">
      <c r="A4" s="24"/>
      <c r="B4" s="26">
        <v>2021</v>
      </c>
      <c r="C4" s="77" t="s">
        <v>134</v>
      </c>
      <c r="D4" s="77"/>
      <c r="E4" s="31" t="s">
        <v>88</v>
      </c>
      <c r="F4" s="79" t="s">
        <v>135</v>
      </c>
      <c r="G4" s="80"/>
      <c r="H4" s="80"/>
      <c r="I4" s="81"/>
      <c r="J4" s="26" t="s">
        <v>119</v>
      </c>
      <c r="K4" s="32" t="s">
        <v>92</v>
      </c>
      <c r="L4" s="32" t="s">
        <v>88</v>
      </c>
      <c r="M4" s="32" t="s">
        <v>111</v>
      </c>
      <c r="N4" s="78" t="s">
        <v>108</v>
      </c>
      <c r="O4" s="78"/>
      <c r="P4" s="78"/>
      <c r="Q4" s="32" t="s">
        <v>108</v>
      </c>
      <c r="R4" s="32" t="s">
        <v>88</v>
      </c>
      <c r="S4" s="33" t="s">
        <v>136</v>
      </c>
      <c r="T4" s="34" t="s">
        <v>135</v>
      </c>
      <c r="U4" s="1"/>
      <c r="W4" s="21"/>
    </row>
    <row r="5" spans="1:23" x14ac:dyDescent="0.2">
      <c r="A5" s="24"/>
      <c r="B5" s="26"/>
      <c r="C5" s="67"/>
      <c r="D5" s="67"/>
      <c r="E5" s="31"/>
      <c r="F5" s="26"/>
      <c r="G5" s="26"/>
      <c r="H5" s="26"/>
      <c r="I5" s="26"/>
      <c r="J5" s="26" t="s">
        <v>147</v>
      </c>
      <c r="K5" s="32" t="s">
        <v>120</v>
      </c>
      <c r="L5" s="32"/>
      <c r="M5" s="32" t="s">
        <v>135</v>
      </c>
      <c r="N5" s="78" t="s">
        <v>82</v>
      </c>
      <c r="O5" s="78"/>
      <c r="P5" s="78"/>
      <c r="Q5" s="32" t="s">
        <v>117</v>
      </c>
      <c r="R5" s="32"/>
      <c r="S5" s="35" t="s">
        <v>84</v>
      </c>
      <c r="T5" s="34"/>
      <c r="U5" s="1"/>
      <c r="W5" s="21"/>
    </row>
    <row r="6" spans="1:23" x14ac:dyDescent="0.2">
      <c r="A6" s="24"/>
      <c r="B6" s="26"/>
      <c r="C6" s="67"/>
      <c r="D6" s="67"/>
      <c r="E6" s="31"/>
      <c r="F6" s="26"/>
      <c r="G6" s="26"/>
      <c r="H6" s="26"/>
      <c r="I6" s="26"/>
      <c r="J6" s="26"/>
      <c r="K6" s="35" t="s">
        <v>121</v>
      </c>
      <c r="L6" s="32"/>
      <c r="M6" s="27"/>
      <c r="N6" s="24"/>
      <c r="O6" s="24"/>
      <c r="P6" s="24"/>
      <c r="Q6" s="32"/>
      <c r="R6" s="32"/>
      <c r="S6" s="35" t="s">
        <v>126</v>
      </c>
      <c r="T6" s="36" t="s">
        <v>127</v>
      </c>
      <c r="U6" s="1"/>
      <c r="W6" s="21"/>
    </row>
    <row r="7" spans="1:23" x14ac:dyDescent="0.2">
      <c r="A7" s="24"/>
      <c r="B7" s="26"/>
      <c r="C7" s="35" t="s">
        <v>86</v>
      </c>
      <c r="D7" s="35" t="s">
        <v>87</v>
      </c>
      <c r="E7" s="31"/>
      <c r="F7" s="26"/>
      <c r="G7" s="26"/>
      <c r="H7" s="26"/>
      <c r="I7" s="26"/>
      <c r="J7" s="26"/>
      <c r="K7" s="35" t="s">
        <v>122</v>
      </c>
      <c r="L7" s="32"/>
      <c r="M7" s="27"/>
      <c r="N7" s="24"/>
      <c r="O7" s="24"/>
      <c r="P7" s="24"/>
      <c r="Q7" s="35" t="s">
        <v>86</v>
      </c>
      <c r="R7" s="32" t="s">
        <v>118</v>
      </c>
      <c r="S7" s="35" t="s">
        <v>112</v>
      </c>
      <c r="T7" s="36" t="s">
        <v>114</v>
      </c>
      <c r="U7" s="1"/>
      <c r="W7" s="21"/>
    </row>
    <row r="8" spans="1:23" ht="13.5" x14ac:dyDescent="0.2">
      <c r="A8" s="24"/>
      <c r="B8" s="27"/>
      <c r="C8" s="37" t="s">
        <v>150</v>
      </c>
      <c r="D8" s="37" t="s">
        <v>81</v>
      </c>
      <c r="E8" s="32" t="s">
        <v>107</v>
      </c>
      <c r="F8" s="38" t="s">
        <v>89</v>
      </c>
      <c r="G8" s="55" t="s">
        <v>146</v>
      </c>
      <c r="H8" s="55"/>
      <c r="I8" s="38" t="s">
        <v>89</v>
      </c>
      <c r="J8" s="26"/>
      <c r="K8" s="35"/>
      <c r="L8" s="32" t="s">
        <v>92</v>
      </c>
      <c r="M8" s="27"/>
      <c r="N8" s="24">
        <v>2020</v>
      </c>
      <c r="O8" s="24">
        <v>2021</v>
      </c>
      <c r="P8" s="24">
        <v>2022</v>
      </c>
      <c r="Q8" s="35" t="s">
        <v>153</v>
      </c>
      <c r="R8" s="26" t="s">
        <v>133</v>
      </c>
      <c r="S8" s="35" t="s">
        <v>113</v>
      </c>
      <c r="T8" s="36" t="s">
        <v>128</v>
      </c>
      <c r="U8" s="1"/>
      <c r="W8" s="21"/>
    </row>
    <row r="9" spans="1:23" ht="13.5" x14ac:dyDescent="0.2">
      <c r="A9" s="25"/>
      <c r="B9" s="28" t="s">
        <v>115</v>
      </c>
      <c r="C9" s="39" t="s">
        <v>137</v>
      </c>
      <c r="D9" s="39" t="s">
        <v>137</v>
      </c>
      <c r="E9" s="40" t="s">
        <v>131</v>
      </c>
      <c r="F9" s="39" t="s">
        <v>137</v>
      </c>
      <c r="G9" s="39" t="s">
        <v>145</v>
      </c>
      <c r="H9" s="39" t="s">
        <v>144</v>
      </c>
      <c r="I9" s="40" t="s">
        <v>149</v>
      </c>
      <c r="J9" s="28" t="s">
        <v>116</v>
      </c>
      <c r="K9" s="41" t="s">
        <v>115</v>
      </c>
      <c r="L9" s="42" t="s">
        <v>132</v>
      </c>
      <c r="M9" s="28" t="s">
        <v>137</v>
      </c>
      <c r="N9" s="43"/>
      <c r="O9" s="43"/>
      <c r="P9" s="43"/>
      <c r="Q9" s="37"/>
      <c r="R9" s="37" t="s">
        <v>148</v>
      </c>
      <c r="S9" s="28" t="s">
        <v>137</v>
      </c>
      <c r="T9" s="28" t="s">
        <v>137</v>
      </c>
      <c r="U9" s="1"/>
      <c r="W9" s="21"/>
    </row>
    <row r="10" spans="1:23" x14ac:dyDescent="0.2">
      <c r="A10" s="9" t="s">
        <v>20</v>
      </c>
      <c r="B10" s="56">
        <v>9343</v>
      </c>
      <c r="C10" s="57">
        <v>900958.21333333326</v>
      </c>
      <c r="D10" s="12">
        <v>96.431361803846002</v>
      </c>
      <c r="E10" s="50">
        <v>0</v>
      </c>
      <c r="F10" s="16">
        <v>0</v>
      </c>
      <c r="G10" s="16">
        <f>F10*100/C10</f>
        <v>0</v>
      </c>
      <c r="H10" s="16">
        <v>0</v>
      </c>
      <c r="I10" s="16">
        <v>0</v>
      </c>
      <c r="J10" s="16">
        <v>1986</v>
      </c>
      <c r="K10" s="12">
        <v>4.7</v>
      </c>
      <c r="L10" s="16">
        <v>0</v>
      </c>
      <c r="M10" s="16">
        <v>0</v>
      </c>
      <c r="N10" s="16">
        <v>55</v>
      </c>
      <c r="O10" s="16">
        <v>55</v>
      </c>
      <c r="P10" s="16">
        <v>55</v>
      </c>
      <c r="Q10" s="12">
        <v>55</v>
      </c>
      <c r="R10" s="16">
        <v>0</v>
      </c>
      <c r="S10" s="16">
        <v>0</v>
      </c>
      <c r="T10" s="16">
        <f>S10+I10</f>
        <v>0</v>
      </c>
    </row>
    <row r="11" spans="1:23" x14ac:dyDescent="0.2">
      <c r="A11" s="9" t="s">
        <v>40</v>
      </c>
      <c r="B11" s="56">
        <v>2683</v>
      </c>
      <c r="C11" s="57">
        <v>159225.4733333333</v>
      </c>
      <c r="D11" s="12">
        <v>59.346057895390722</v>
      </c>
      <c r="E11" s="50">
        <v>0</v>
      </c>
      <c r="F11" s="16">
        <v>0</v>
      </c>
      <c r="G11" s="16">
        <f t="shared" ref="G11:G74" si="0">F11*100/C11</f>
        <v>0</v>
      </c>
      <c r="H11" s="16">
        <v>0</v>
      </c>
      <c r="I11" s="16">
        <v>0</v>
      </c>
      <c r="J11" s="16">
        <v>1431</v>
      </c>
      <c r="K11" s="12">
        <v>1.87</v>
      </c>
      <c r="L11" s="16">
        <v>0</v>
      </c>
      <c r="M11" s="16">
        <v>0</v>
      </c>
      <c r="N11" s="16">
        <v>46</v>
      </c>
      <c r="O11" s="16">
        <v>48</v>
      </c>
      <c r="P11" s="16">
        <v>48</v>
      </c>
      <c r="Q11" s="12">
        <v>47.333333333333336</v>
      </c>
      <c r="R11" s="16">
        <v>0</v>
      </c>
      <c r="S11" s="16">
        <v>0</v>
      </c>
      <c r="T11" s="16">
        <f t="shared" ref="T11:T74" si="1">S11+I11</f>
        <v>0</v>
      </c>
      <c r="U11" s="17"/>
    </row>
    <row r="12" spans="1:23" x14ac:dyDescent="0.2">
      <c r="A12" s="9" t="s">
        <v>29</v>
      </c>
      <c r="B12" s="56">
        <v>2318</v>
      </c>
      <c r="C12" s="57">
        <v>143657.2833333333</v>
      </c>
      <c r="D12" s="12">
        <v>61.974669255104956</v>
      </c>
      <c r="E12" s="50">
        <v>0</v>
      </c>
      <c r="F12" s="16">
        <v>0</v>
      </c>
      <c r="G12" s="16">
        <f t="shared" si="0"/>
        <v>0</v>
      </c>
      <c r="H12" s="16">
        <v>0</v>
      </c>
      <c r="I12" s="16">
        <v>0</v>
      </c>
      <c r="J12" s="16">
        <v>665</v>
      </c>
      <c r="K12" s="12">
        <v>3.49</v>
      </c>
      <c r="L12" s="16">
        <v>0</v>
      </c>
      <c r="M12" s="16">
        <v>0</v>
      </c>
      <c r="N12" s="16">
        <v>60</v>
      </c>
      <c r="O12" s="16">
        <v>60</v>
      </c>
      <c r="P12" s="16">
        <v>57</v>
      </c>
      <c r="Q12" s="12">
        <v>59</v>
      </c>
      <c r="R12" s="16">
        <v>0</v>
      </c>
      <c r="S12" s="16">
        <v>0</v>
      </c>
      <c r="T12" s="16">
        <f t="shared" si="1"/>
        <v>0</v>
      </c>
      <c r="U12" s="17"/>
    </row>
    <row r="13" spans="1:23" x14ac:dyDescent="0.2">
      <c r="A13" s="9" t="s">
        <v>62</v>
      </c>
      <c r="B13" s="56">
        <v>1350</v>
      </c>
      <c r="C13" s="57">
        <v>93904.646666666667</v>
      </c>
      <c r="D13" s="12">
        <v>69.558997530864204</v>
      </c>
      <c r="E13" s="50">
        <v>0</v>
      </c>
      <c r="F13" s="16">
        <v>0</v>
      </c>
      <c r="G13" s="16">
        <f t="shared" si="0"/>
        <v>0</v>
      </c>
      <c r="H13" s="16">
        <v>0</v>
      </c>
      <c r="I13" s="16">
        <v>0</v>
      </c>
      <c r="J13" s="16">
        <v>1422</v>
      </c>
      <c r="K13" s="12">
        <v>0.95</v>
      </c>
      <c r="L13" s="16">
        <v>8</v>
      </c>
      <c r="M13" s="16">
        <v>248400</v>
      </c>
      <c r="N13" s="16">
        <v>70</v>
      </c>
      <c r="O13" s="16">
        <v>70</v>
      </c>
      <c r="P13" s="16">
        <v>70</v>
      </c>
      <c r="Q13" s="12">
        <v>70</v>
      </c>
      <c r="R13" s="16">
        <v>100</v>
      </c>
      <c r="S13" s="16">
        <v>248400</v>
      </c>
      <c r="T13" s="16">
        <f t="shared" si="1"/>
        <v>248400</v>
      </c>
      <c r="U13" s="17"/>
      <c r="V13" s="17"/>
    </row>
    <row r="14" spans="1:23" x14ac:dyDescent="0.2">
      <c r="A14" s="9" t="s">
        <v>11</v>
      </c>
      <c r="B14" s="56">
        <v>14223</v>
      </c>
      <c r="C14" s="57">
        <v>1786719.53</v>
      </c>
      <c r="D14" s="12">
        <v>125.62184700836673</v>
      </c>
      <c r="E14" s="50">
        <v>0</v>
      </c>
      <c r="F14" s="16">
        <v>0</v>
      </c>
      <c r="G14" s="16">
        <f t="shared" si="0"/>
        <v>0</v>
      </c>
      <c r="H14" s="16">
        <v>0</v>
      </c>
      <c r="I14" s="16">
        <v>0</v>
      </c>
      <c r="J14" s="16">
        <v>1894</v>
      </c>
      <c r="K14" s="12">
        <v>7.51</v>
      </c>
      <c r="L14" s="16">
        <v>0</v>
      </c>
      <c r="M14" s="16">
        <v>0</v>
      </c>
      <c r="N14" s="16">
        <v>63</v>
      </c>
      <c r="O14" s="16">
        <v>63</v>
      </c>
      <c r="P14" s="16">
        <v>63</v>
      </c>
      <c r="Q14" s="12">
        <v>63</v>
      </c>
      <c r="R14" s="16">
        <v>0</v>
      </c>
      <c r="S14" s="16">
        <v>0</v>
      </c>
      <c r="T14" s="16">
        <f t="shared" si="1"/>
        <v>0</v>
      </c>
      <c r="U14" s="17"/>
      <c r="V14" s="17"/>
    </row>
    <row r="15" spans="1:23" x14ac:dyDescent="0.2">
      <c r="A15" s="9" t="s">
        <v>0</v>
      </c>
      <c r="B15" s="56">
        <v>15123</v>
      </c>
      <c r="C15" s="57">
        <v>4969390.836666666</v>
      </c>
      <c r="D15" s="12">
        <v>328.59821706451538</v>
      </c>
      <c r="E15" s="50">
        <v>18.5</v>
      </c>
      <c r="F15" s="16">
        <v>3508536</v>
      </c>
      <c r="G15" s="16">
        <f t="shared" si="0"/>
        <v>70.602939380663244</v>
      </c>
      <c r="H15" s="16">
        <v>2484695.418333333</v>
      </c>
      <c r="I15" s="16">
        <v>2484695.418333333</v>
      </c>
      <c r="J15" s="16">
        <v>596</v>
      </c>
      <c r="K15" s="12">
        <v>25.37</v>
      </c>
      <c r="L15" s="16">
        <v>0</v>
      </c>
      <c r="M15" s="16">
        <v>0</v>
      </c>
      <c r="N15" s="16">
        <v>76</v>
      </c>
      <c r="O15" s="16">
        <v>76</v>
      </c>
      <c r="P15" s="16">
        <v>72</v>
      </c>
      <c r="Q15" s="12">
        <v>74.666666666666671</v>
      </c>
      <c r="R15" s="16">
        <v>0</v>
      </c>
      <c r="S15" s="16">
        <v>0</v>
      </c>
      <c r="T15" s="16">
        <f t="shared" si="1"/>
        <v>2484695.418333333</v>
      </c>
      <c r="U15" s="17"/>
      <c r="V15" s="17"/>
    </row>
    <row r="16" spans="1:23" x14ac:dyDescent="0.2">
      <c r="A16" s="9" t="s">
        <v>18</v>
      </c>
      <c r="B16" s="56">
        <v>1835</v>
      </c>
      <c r="C16" s="57">
        <v>184113.79666666666</v>
      </c>
      <c r="D16" s="12">
        <v>100.3344940962761</v>
      </c>
      <c r="E16" s="50">
        <v>0</v>
      </c>
      <c r="F16" s="16">
        <v>0</v>
      </c>
      <c r="G16" s="16">
        <f t="shared" si="0"/>
        <v>0</v>
      </c>
      <c r="H16" s="16">
        <v>0</v>
      </c>
      <c r="I16" s="16">
        <v>0</v>
      </c>
      <c r="J16" s="16">
        <v>1555</v>
      </c>
      <c r="K16" s="12">
        <v>1.18</v>
      </c>
      <c r="L16" s="16">
        <v>5</v>
      </c>
      <c r="M16" s="16">
        <v>211025</v>
      </c>
      <c r="N16" s="16">
        <v>54</v>
      </c>
      <c r="O16" s="16">
        <v>52</v>
      </c>
      <c r="P16" s="16">
        <v>52</v>
      </c>
      <c r="Q16" s="12">
        <v>52.666666666666664</v>
      </c>
      <c r="R16" s="16">
        <v>30</v>
      </c>
      <c r="S16" s="16">
        <v>63307.5</v>
      </c>
      <c r="T16" s="16">
        <f t="shared" si="1"/>
        <v>63307.5</v>
      </c>
      <c r="U16" s="17"/>
      <c r="V16" s="17"/>
    </row>
    <row r="17" spans="1:22" x14ac:dyDescent="0.2">
      <c r="A17" s="9" t="s">
        <v>63</v>
      </c>
      <c r="B17" s="56">
        <v>3439</v>
      </c>
      <c r="C17" s="57">
        <v>279273.66333333327</v>
      </c>
      <c r="D17" s="12">
        <v>81.207811379276905</v>
      </c>
      <c r="E17" s="50">
        <v>0</v>
      </c>
      <c r="F17" s="16">
        <v>0</v>
      </c>
      <c r="G17" s="16">
        <f t="shared" si="0"/>
        <v>0</v>
      </c>
      <c r="H17" s="16">
        <v>0</v>
      </c>
      <c r="I17" s="16">
        <v>0</v>
      </c>
      <c r="J17" s="16">
        <v>1313</v>
      </c>
      <c r="K17" s="12">
        <v>2.62</v>
      </c>
      <c r="L17" s="16">
        <v>0</v>
      </c>
      <c r="M17" s="16">
        <v>0</v>
      </c>
      <c r="N17" s="16">
        <v>42</v>
      </c>
      <c r="O17" s="16">
        <v>42</v>
      </c>
      <c r="P17" s="16">
        <v>42</v>
      </c>
      <c r="Q17" s="12">
        <v>42</v>
      </c>
      <c r="R17" s="16">
        <v>0</v>
      </c>
      <c r="S17" s="16">
        <v>0</v>
      </c>
      <c r="T17" s="16">
        <f t="shared" si="1"/>
        <v>0</v>
      </c>
      <c r="U17" s="17"/>
      <c r="V17" s="17"/>
    </row>
    <row r="18" spans="1:22" x14ac:dyDescent="0.2">
      <c r="A18" s="9" t="s">
        <v>52</v>
      </c>
      <c r="B18" s="56">
        <v>926</v>
      </c>
      <c r="C18" s="57">
        <v>32157.8</v>
      </c>
      <c r="D18" s="12">
        <v>34.727645788336929</v>
      </c>
      <c r="E18" s="50">
        <v>0</v>
      </c>
      <c r="F18" s="16">
        <v>0</v>
      </c>
      <c r="G18" s="16">
        <f t="shared" si="0"/>
        <v>0</v>
      </c>
      <c r="H18" s="16">
        <v>0</v>
      </c>
      <c r="I18" s="16">
        <v>0</v>
      </c>
      <c r="J18" s="16">
        <v>356</v>
      </c>
      <c r="K18" s="12">
        <v>2.6</v>
      </c>
      <c r="L18" s="16">
        <v>0</v>
      </c>
      <c r="M18" s="16">
        <v>0</v>
      </c>
      <c r="N18" s="16">
        <v>53</v>
      </c>
      <c r="O18" s="16">
        <v>53</v>
      </c>
      <c r="P18" s="16">
        <v>53</v>
      </c>
      <c r="Q18" s="12">
        <v>53</v>
      </c>
      <c r="R18" s="16">
        <v>0</v>
      </c>
      <c r="S18" s="16">
        <v>0</v>
      </c>
      <c r="T18" s="16">
        <f t="shared" si="1"/>
        <v>0</v>
      </c>
      <c r="U18" s="17"/>
      <c r="V18" s="17"/>
    </row>
    <row r="19" spans="1:22" x14ac:dyDescent="0.2">
      <c r="A19" s="9" t="s">
        <v>41</v>
      </c>
      <c r="B19" s="56">
        <v>1250</v>
      </c>
      <c r="C19" s="57">
        <v>92356.91333333333</v>
      </c>
      <c r="D19" s="12">
        <v>73.885530666666668</v>
      </c>
      <c r="E19" s="50">
        <v>0</v>
      </c>
      <c r="F19" s="16">
        <v>0</v>
      </c>
      <c r="G19" s="16">
        <f t="shared" si="0"/>
        <v>0</v>
      </c>
      <c r="H19" s="16">
        <v>0</v>
      </c>
      <c r="I19" s="16">
        <v>0</v>
      </c>
      <c r="J19" s="16">
        <v>386</v>
      </c>
      <c r="K19" s="12">
        <v>3.24</v>
      </c>
      <c r="L19" s="16">
        <v>0</v>
      </c>
      <c r="M19" s="16">
        <v>0</v>
      </c>
      <c r="N19" s="16">
        <v>49</v>
      </c>
      <c r="O19" s="16">
        <v>49</v>
      </c>
      <c r="P19" s="16">
        <v>47</v>
      </c>
      <c r="Q19" s="12">
        <v>48.333333333333336</v>
      </c>
      <c r="R19" s="16">
        <v>0</v>
      </c>
      <c r="S19" s="16">
        <v>0</v>
      </c>
      <c r="T19" s="16">
        <f t="shared" si="1"/>
        <v>0</v>
      </c>
      <c r="U19" s="17"/>
      <c r="V19" s="17"/>
    </row>
    <row r="20" spans="1:22" x14ac:dyDescent="0.2">
      <c r="A20" s="9" t="s">
        <v>68</v>
      </c>
      <c r="B20" s="56">
        <v>3012</v>
      </c>
      <c r="C20" s="57">
        <v>181288.00333333333</v>
      </c>
      <c r="D20" s="12">
        <v>60.188580123948647</v>
      </c>
      <c r="E20" s="50">
        <v>0</v>
      </c>
      <c r="F20" s="16">
        <v>0</v>
      </c>
      <c r="G20" s="16">
        <f t="shared" si="0"/>
        <v>0</v>
      </c>
      <c r="H20" s="16">
        <v>0</v>
      </c>
      <c r="I20" s="16">
        <v>0</v>
      </c>
      <c r="J20" s="16">
        <v>1196</v>
      </c>
      <c r="K20" s="12">
        <v>2.52</v>
      </c>
      <c r="L20" s="16">
        <v>0</v>
      </c>
      <c r="M20" s="16">
        <v>0</v>
      </c>
      <c r="N20" s="16">
        <v>49</v>
      </c>
      <c r="O20" s="16">
        <v>49</v>
      </c>
      <c r="P20" s="16">
        <v>54</v>
      </c>
      <c r="Q20" s="12">
        <v>50.666666666666664</v>
      </c>
      <c r="R20" s="16">
        <v>0</v>
      </c>
      <c r="S20" s="16">
        <v>0</v>
      </c>
      <c r="T20" s="16">
        <f t="shared" si="1"/>
        <v>0</v>
      </c>
      <c r="U20" s="17"/>
      <c r="V20" s="17"/>
    </row>
    <row r="21" spans="1:22" x14ac:dyDescent="0.2">
      <c r="A21" s="9" t="s">
        <v>64</v>
      </c>
      <c r="B21" s="56">
        <v>1330</v>
      </c>
      <c r="C21" s="57">
        <v>15013.426666666664</v>
      </c>
      <c r="D21" s="12">
        <v>11.28829072681704</v>
      </c>
      <c r="E21" s="50">
        <v>0</v>
      </c>
      <c r="F21" s="16">
        <v>0</v>
      </c>
      <c r="G21" s="16">
        <f t="shared" si="0"/>
        <v>0</v>
      </c>
      <c r="H21" s="16">
        <v>0</v>
      </c>
      <c r="I21" s="16">
        <v>0</v>
      </c>
      <c r="J21" s="16">
        <v>1222</v>
      </c>
      <c r="K21" s="12">
        <v>1.0900000000000001</v>
      </c>
      <c r="L21" s="16">
        <v>6</v>
      </c>
      <c r="M21" s="16">
        <v>183540</v>
      </c>
      <c r="N21" s="16">
        <v>60</v>
      </c>
      <c r="O21" s="16">
        <v>57</v>
      </c>
      <c r="P21" s="16">
        <v>57</v>
      </c>
      <c r="Q21" s="12">
        <v>58</v>
      </c>
      <c r="R21" s="16">
        <v>80</v>
      </c>
      <c r="S21" s="16">
        <v>146832</v>
      </c>
      <c r="T21" s="16">
        <f t="shared" si="1"/>
        <v>146832</v>
      </c>
      <c r="U21" s="17"/>
      <c r="V21" s="17"/>
    </row>
    <row r="22" spans="1:22" x14ac:dyDescent="0.2">
      <c r="A22" s="9" t="s">
        <v>12</v>
      </c>
      <c r="B22" s="56">
        <v>5954</v>
      </c>
      <c r="C22" s="57">
        <v>750272.46000000031</v>
      </c>
      <c r="D22" s="12">
        <v>126.01149815250257</v>
      </c>
      <c r="E22" s="50">
        <v>0</v>
      </c>
      <c r="F22" s="16">
        <v>0</v>
      </c>
      <c r="G22" s="16">
        <f t="shared" si="0"/>
        <v>0</v>
      </c>
      <c r="H22" s="16">
        <v>0</v>
      </c>
      <c r="I22" s="16">
        <v>0</v>
      </c>
      <c r="J22" s="16">
        <v>1122</v>
      </c>
      <c r="K22" s="12">
        <v>5.31</v>
      </c>
      <c r="L22" s="16">
        <v>0</v>
      </c>
      <c r="M22" s="16">
        <v>0</v>
      </c>
      <c r="N22" s="16">
        <v>70</v>
      </c>
      <c r="O22" s="16">
        <v>70</v>
      </c>
      <c r="P22" s="16">
        <v>70</v>
      </c>
      <c r="Q22" s="12">
        <v>70</v>
      </c>
      <c r="R22" s="16">
        <v>0</v>
      </c>
      <c r="S22" s="16">
        <v>0</v>
      </c>
      <c r="T22" s="16">
        <f t="shared" si="1"/>
        <v>0</v>
      </c>
      <c r="U22" s="17"/>
      <c r="V22" s="17"/>
    </row>
    <row r="23" spans="1:22" x14ac:dyDescent="0.2">
      <c r="A23" s="9" t="s">
        <v>30</v>
      </c>
      <c r="B23" s="56">
        <v>2592</v>
      </c>
      <c r="C23" s="57">
        <v>-39606.429999999986</v>
      </c>
      <c r="D23" s="12">
        <v>-15.280258487654315</v>
      </c>
      <c r="E23" s="50">
        <v>0</v>
      </c>
      <c r="F23" s="16">
        <v>0</v>
      </c>
      <c r="G23" s="16">
        <f t="shared" si="0"/>
        <v>0</v>
      </c>
      <c r="H23" s="16">
        <v>0</v>
      </c>
      <c r="I23" s="16">
        <v>0</v>
      </c>
      <c r="J23" s="16">
        <v>242</v>
      </c>
      <c r="K23" s="12">
        <v>10.71</v>
      </c>
      <c r="L23" s="16">
        <v>0</v>
      </c>
      <c r="M23" s="16">
        <v>0</v>
      </c>
      <c r="N23" s="16">
        <v>36</v>
      </c>
      <c r="O23" s="16">
        <v>36</v>
      </c>
      <c r="P23" s="16">
        <v>34</v>
      </c>
      <c r="Q23" s="12">
        <v>35.333333333333336</v>
      </c>
      <c r="R23" s="16">
        <v>0</v>
      </c>
      <c r="S23" s="16">
        <v>0</v>
      </c>
      <c r="T23" s="16">
        <f t="shared" si="1"/>
        <v>0</v>
      </c>
      <c r="U23" s="17"/>
      <c r="V23" s="17"/>
    </row>
    <row r="24" spans="1:22" x14ac:dyDescent="0.2">
      <c r="A24" s="9" t="s">
        <v>42</v>
      </c>
      <c r="B24" s="56">
        <v>810</v>
      </c>
      <c r="C24" s="57">
        <v>46686.193333333336</v>
      </c>
      <c r="D24" s="12">
        <v>57.63727572016461</v>
      </c>
      <c r="E24" s="50">
        <v>0</v>
      </c>
      <c r="F24" s="16">
        <v>0</v>
      </c>
      <c r="G24" s="16">
        <f t="shared" si="0"/>
        <v>0</v>
      </c>
      <c r="H24" s="16">
        <v>0</v>
      </c>
      <c r="I24" s="16">
        <v>0</v>
      </c>
      <c r="J24" s="16">
        <v>916</v>
      </c>
      <c r="K24" s="12">
        <v>0.88</v>
      </c>
      <c r="L24" s="16">
        <v>8</v>
      </c>
      <c r="M24" s="16">
        <v>149040</v>
      </c>
      <c r="N24" s="16">
        <v>49</v>
      </c>
      <c r="O24" s="16">
        <v>49</v>
      </c>
      <c r="P24" s="16">
        <v>49</v>
      </c>
      <c r="Q24" s="12">
        <v>49</v>
      </c>
      <c r="R24" s="16">
        <v>0</v>
      </c>
      <c r="S24" s="16">
        <v>0</v>
      </c>
      <c r="T24" s="16">
        <f t="shared" si="1"/>
        <v>0</v>
      </c>
      <c r="U24" s="17"/>
      <c r="V24" s="17"/>
    </row>
    <row r="25" spans="1:22" x14ac:dyDescent="0.2">
      <c r="A25" s="9" t="s">
        <v>69</v>
      </c>
      <c r="B25" s="56">
        <v>3979</v>
      </c>
      <c r="C25" s="57">
        <v>237265.98000000007</v>
      </c>
      <c r="D25" s="12">
        <v>59.629550138225703</v>
      </c>
      <c r="E25" s="50">
        <v>0</v>
      </c>
      <c r="F25" s="16">
        <v>0</v>
      </c>
      <c r="G25" s="16">
        <f t="shared" si="0"/>
        <v>0</v>
      </c>
      <c r="H25" s="16">
        <v>0</v>
      </c>
      <c r="I25" s="16">
        <v>0</v>
      </c>
      <c r="J25" s="16">
        <v>1142</v>
      </c>
      <c r="K25" s="12">
        <v>3.48</v>
      </c>
      <c r="L25" s="16">
        <v>0</v>
      </c>
      <c r="M25" s="16">
        <v>0</v>
      </c>
      <c r="N25" s="16">
        <v>69</v>
      </c>
      <c r="O25" s="16">
        <v>69</v>
      </c>
      <c r="P25" s="16">
        <v>59</v>
      </c>
      <c r="Q25" s="12">
        <v>65.666666666666671</v>
      </c>
      <c r="R25" s="16">
        <v>0</v>
      </c>
      <c r="S25" s="16">
        <v>0</v>
      </c>
      <c r="T25" s="16">
        <f t="shared" si="1"/>
        <v>0</v>
      </c>
      <c r="U25" s="17"/>
      <c r="V25" s="17"/>
    </row>
    <row r="26" spans="1:22" x14ac:dyDescent="0.2">
      <c r="A26" s="9" t="s">
        <v>65</v>
      </c>
      <c r="B26" s="56">
        <v>2533</v>
      </c>
      <c r="C26" s="57">
        <v>162343.80666666661</v>
      </c>
      <c r="D26" s="12">
        <v>64.091514672983266</v>
      </c>
      <c r="E26" s="50">
        <v>0</v>
      </c>
      <c r="F26" s="16">
        <v>0</v>
      </c>
      <c r="G26" s="16">
        <f t="shared" si="0"/>
        <v>0</v>
      </c>
      <c r="H26" s="16">
        <v>0</v>
      </c>
      <c r="I26" s="16">
        <v>0</v>
      </c>
      <c r="J26" s="16">
        <v>1870</v>
      </c>
      <c r="K26" s="12">
        <v>1.35</v>
      </c>
      <c r="L26" s="16">
        <v>4</v>
      </c>
      <c r="M26" s="16">
        <v>233036</v>
      </c>
      <c r="N26" s="16">
        <v>47</v>
      </c>
      <c r="O26" s="16">
        <v>47</v>
      </c>
      <c r="P26" s="16">
        <v>47</v>
      </c>
      <c r="Q26" s="12">
        <v>47</v>
      </c>
      <c r="R26" s="16">
        <v>0</v>
      </c>
      <c r="S26" s="16">
        <v>0</v>
      </c>
      <c r="T26" s="16">
        <f t="shared" si="1"/>
        <v>0</v>
      </c>
      <c r="U26" s="17"/>
      <c r="V26" s="17"/>
    </row>
    <row r="27" spans="1:22" x14ac:dyDescent="0.2">
      <c r="A27" s="9" t="s">
        <v>19</v>
      </c>
      <c r="B27" s="56">
        <v>4098</v>
      </c>
      <c r="C27" s="57">
        <v>461491.34333333327</v>
      </c>
      <c r="D27" s="12">
        <v>112.61379778753862</v>
      </c>
      <c r="E27" s="50">
        <v>0</v>
      </c>
      <c r="F27" s="16">
        <v>0</v>
      </c>
      <c r="G27" s="16">
        <f t="shared" si="0"/>
        <v>0</v>
      </c>
      <c r="H27" s="16">
        <v>0</v>
      </c>
      <c r="I27" s="16">
        <v>0</v>
      </c>
      <c r="J27" s="16">
        <v>950</v>
      </c>
      <c r="K27" s="12">
        <v>4.3099999999999996</v>
      </c>
      <c r="L27" s="16">
        <v>0</v>
      </c>
      <c r="M27" s="16">
        <v>0</v>
      </c>
      <c r="N27" s="16">
        <v>47</v>
      </c>
      <c r="O27" s="16">
        <v>47</v>
      </c>
      <c r="P27" s="16">
        <v>47</v>
      </c>
      <c r="Q27" s="12">
        <v>47</v>
      </c>
      <c r="R27" s="16">
        <v>0</v>
      </c>
      <c r="S27" s="16">
        <v>0</v>
      </c>
      <c r="T27" s="16">
        <f t="shared" si="1"/>
        <v>0</v>
      </c>
      <c r="U27" s="17"/>
      <c r="V27" s="17"/>
    </row>
    <row r="28" spans="1:22" x14ac:dyDescent="0.2">
      <c r="A28" s="9" t="s">
        <v>1</v>
      </c>
      <c r="B28" s="56">
        <v>685</v>
      </c>
      <c r="C28" s="57">
        <v>38504.15</v>
      </c>
      <c r="D28" s="12">
        <v>56.21043795620438</v>
      </c>
      <c r="E28" s="50">
        <v>0</v>
      </c>
      <c r="F28" s="16">
        <v>0</v>
      </c>
      <c r="G28" s="16">
        <f t="shared" si="0"/>
        <v>0</v>
      </c>
      <c r="H28" s="16">
        <v>0</v>
      </c>
      <c r="I28" s="16">
        <v>0</v>
      </c>
      <c r="J28" s="16">
        <v>129</v>
      </c>
      <c r="K28" s="12">
        <v>5.31</v>
      </c>
      <c r="L28" s="16">
        <v>0</v>
      </c>
      <c r="M28" s="16">
        <v>0</v>
      </c>
      <c r="N28" s="16">
        <v>44</v>
      </c>
      <c r="O28" s="16">
        <v>44</v>
      </c>
      <c r="P28" s="16">
        <v>42</v>
      </c>
      <c r="Q28" s="12">
        <v>43.333333333333336</v>
      </c>
      <c r="R28" s="16">
        <v>0</v>
      </c>
      <c r="S28" s="16">
        <v>0</v>
      </c>
      <c r="T28" s="16">
        <f t="shared" si="1"/>
        <v>0</v>
      </c>
      <c r="U28" s="17"/>
      <c r="V28" s="17"/>
    </row>
    <row r="29" spans="1:22" x14ac:dyDescent="0.2">
      <c r="A29" s="9" t="s">
        <v>2</v>
      </c>
      <c r="B29" s="56">
        <v>4802</v>
      </c>
      <c r="C29" s="57">
        <v>256751.73666666666</v>
      </c>
      <c r="D29" s="12">
        <v>53.467666944328748</v>
      </c>
      <c r="E29" s="50">
        <v>0</v>
      </c>
      <c r="F29" s="16">
        <v>0</v>
      </c>
      <c r="G29" s="16">
        <f t="shared" si="0"/>
        <v>0</v>
      </c>
      <c r="H29" s="16">
        <v>0</v>
      </c>
      <c r="I29" s="16">
        <v>0</v>
      </c>
      <c r="J29" s="16">
        <v>1843</v>
      </c>
      <c r="K29" s="12">
        <v>2.61</v>
      </c>
      <c r="L29" s="16">
        <v>0</v>
      </c>
      <c r="M29" s="16">
        <v>0</v>
      </c>
      <c r="N29" s="16">
        <v>57</v>
      </c>
      <c r="O29" s="16">
        <v>57</v>
      </c>
      <c r="P29" s="16">
        <v>55</v>
      </c>
      <c r="Q29" s="12">
        <v>56.333333333333336</v>
      </c>
      <c r="R29" s="16">
        <v>0</v>
      </c>
      <c r="S29" s="16">
        <v>0</v>
      </c>
      <c r="T29" s="16">
        <f t="shared" si="1"/>
        <v>0</v>
      </c>
      <c r="U29" s="17"/>
      <c r="V29" s="17"/>
    </row>
    <row r="30" spans="1:22" x14ac:dyDescent="0.2">
      <c r="A30" s="9" t="s">
        <v>13</v>
      </c>
      <c r="B30" s="56">
        <v>3838</v>
      </c>
      <c r="C30" s="57">
        <v>1631.3533333333326</v>
      </c>
      <c r="D30" s="12">
        <v>0.42505297898210853</v>
      </c>
      <c r="E30" s="50">
        <v>0</v>
      </c>
      <c r="F30" s="16">
        <v>0</v>
      </c>
      <c r="G30" s="16">
        <f t="shared" si="0"/>
        <v>0</v>
      </c>
      <c r="H30" s="16">
        <v>0</v>
      </c>
      <c r="I30" s="16">
        <v>0</v>
      </c>
      <c r="J30" s="16">
        <v>1216</v>
      </c>
      <c r="K30" s="12">
        <v>3.16</v>
      </c>
      <c r="L30" s="16">
        <v>0</v>
      </c>
      <c r="M30" s="16">
        <v>0</v>
      </c>
      <c r="N30" s="16">
        <v>52</v>
      </c>
      <c r="O30" s="16">
        <v>52</v>
      </c>
      <c r="P30" s="16">
        <v>42</v>
      </c>
      <c r="Q30" s="12">
        <v>48.666666666666664</v>
      </c>
      <c r="R30" s="16">
        <v>0</v>
      </c>
      <c r="S30" s="16">
        <v>0</v>
      </c>
      <c r="T30" s="16">
        <f t="shared" si="1"/>
        <v>0</v>
      </c>
      <c r="U30" s="17"/>
      <c r="V30" s="17"/>
    </row>
    <row r="31" spans="1:22" x14ac:dyDescent="0.2">
      <c r="A31" s="9" t="s">
        <v>31</v>
      </c>
      <c r="B31" s="56">
        <v>3728</v>
      </c>
      <c r="C31" s="57">
        <v>208322.90999999995</v>
      </c>
      <c r="D31" s="12">
        <v>55.880608905579386</v>
      </c>
      <c r="E31" s="50">
        <v>0</v>
      </c>
      <c r="F31" s="16">
        <v>0</v>
      </c>
      <c r="G31" s="16">
        <f t="shared" si="0"/>
        <v>0</v>
      </c>
      <c r="H31" s="16">
        <v>0</v>
      </c>
      <c r="I31" s="16">
        <v>0</v>
      </c>
      <c r="J31" s="16">
        <v>1041</v>
      </c>
      <c r="K31" s="12">
        <v>3.58</v>
      </c>
      <c r="L31" s="16">
        <v>0</v>
      </c>
      <c r="M31" s="16">
        <v>0</v>
      </c>
      <c r="N31" s="16">
        <v>40</v>
      </c>
      <c r="O31" s="16">
        <v>40</v>
      </c>
      <c r="P31" s="16">
        <v>40</v>
      </c>
      <c r="Q31" s="12">
        <v>40</v>
      </c>
      <c r="R31" s="16">
        <v>0</v>
      </c>
      <c r="S31" s="16">
        <v>0</v>
      </c>
      <c r="T31" s="16">
        <f t="shared" si="1"/>
        <v>0</v>
      </c>
      <c r="U31" s="17"/>
      <c r="V31" s="17"/>
    </row>
    <row r="32" spans="1:22" x14ac:dyDescent="0.2">
      <c r="A32" s="9" t="s">
        <v>53</v>
      </c>
      <c r="B32" s="56">
        <v>1889</v>
      </c>
      <c r="C32" s="57">
        <v>-2159.2933333333349</v>
      </c>
      <c r="D32" s="12">
        <v>-1.1430880536439041</v>
      </c>
      <c r="E32" s="50">
        <v>0</v>
      </c>
      <c r="F32" s="16">
        <v>0</v>
      </c>
      <c r="G32" s="16">
        <f t="shared" si="0"/>
        <v>0</v>
      </c>
      <c r="H32" s="16">
        <v>0</v>
      </c>
      <c r="I32" s="16">
        <v>0</v>
      </c>
      <c r="J32" s="16">
        <v>1201</v>
      </c>
      <c r="K32" s="12">
        <v>1.57</v>
      </c>
      <c r="L32" s="16">
        <v>1</v>
      </c>
      <c r="M32" s="16">
        <v>43447</v>
      </c>
      <c r="N32" s="16">
        <v>49</v>
      </c>
      <c r="O32" s="16">
        <v>49</v>
      </c>
      <c r="P32" s="16">
        <v>49</v>
      </c>
      <c r="Q32" s="12">
        <v>49</v>
      </c>
      <c r="R32" s="16">
        <v>0</v>
      </c>
      <c r="S32" s="16">
        <v>0</v>
      </c>
      <c r="T32" s="16">
        <f t="shared" si="1"/>
        <v>0</v>
      </c>
      <c r="U32" s="17"/>
      <c r="V32" s="17"/>
    </row>
    <row r="33" spans="1:22" x14ac:dyDescent="0.2">
      <c r="A33" s="9" t="s">
        <v>43</v>
      </c>
      <c r="B33" s="56">
        <v>4729</v>
      </c>
      <c r="C33" s="57">
        <v>207128.21333333338</v>
      </c>
      <c r="D33" s="12">
        <v>43.79957989708889</v>
      </c>
      <c r="E33" s="50">
        <v>0</v>
      </c>
      <c r="F33" s="16">
        <v>0</v>
      </c>
      <c r="G33" s="16">
        <f t="shared" si="0"/>
        <v>0</v>
      </c>
      <c r="H33" s="16">
        <v>0</v>
      </c>
      <c r="I33" s="16">
        <v>0</v>
      </c>
      <c r="J33" s="16">
        <v>617</v>
      </c>
      <c r="K33" s="12">
        <v>7.66</v>
      </c>
      <c r="L33" s="16">
        <v>0</v>
      </c>
      <c r="M33" s="16">
        <v>0</v>
      </c>
      <c r="N33" s="16">
        <v>50</v>
      </c>
      <c r="O33" s="16">
        <v>50</v>
      </c>
      <c r="P33" s="16">
        <v>48</v>
      </c>
      <c r="Q33" s="12">
        <v>49.333333333333336</v>
      </c>
      <c r="R33" s="16">
        <v>0</v>
      </c>
      <c r="S33" s="16">
        <v>0</v>
      </c>
      <c r="T33" s="16">
        <f t="shared" si="1"/>
        <v>0</v>
      </c>
      <c r="U33" s="17"/>
      <c r="V33" s="17"/>
    </row>
    <row r="34" spans="1:22" x14ac:dyDescent="0.2">
      <c r="A34" s="9" t="s">
        <v>21</v>
      </c>
      <c r="B34" s="56">
        <v>2963</v>
      </c>
      <c r="C34" s="57">
        <v>384445.67</v>
      </c>
      <c r="D34" s="12">
        <v>129.74879176510294</v>
      </c>
      <c r="E34" s="50">
        <v>0</v>
      </c>
      <c r="F34" s="16">
        <v>0</v>
      </c>
      <c r="G34" s="16">
        <f t="shared" si="0"/>
        <v>0</v>
      </c>
      <c r="H34" s="16">
        <v>0</v>
      </c>
      <c r="I34" s="16">
        <v>0</v>
      </c>
      <c r="J34" s="16">
        <v>719</v>
      </c>
      <c r="K34" s="12">
        <v>4.12</v>
      </c>
      <c r="L34" s="16">
        <v>0</v>
      </c>
      <c r="M34" s="16">
        <v>0</v>
      </c>
      <c r="N34" s="16">
        <v>52</v>
      </c>
      <c r="O34" s="16">
        <v>52</v>
      </c>
      <c r="P34" s="16">
        <v>50</v>
      </c>
      <c r="Q34" s="12">
        <v>51.333333333333336</v>
      </c>
      <c r="R34" s="16">
        <v>0</v>
      </c>
      <c r="S34" s="16">
        <v>0</v>
      </c>
      <c r="T34" s="16">
        <f t="shared" si="1"/>
        <v>0</v>
      </c>
      <c r="U34" s="17"/>
      <c r="V34" s="17"/>
    </row>
    <row r="35" spans="1:22" x14ac:dyDescent="0.2">
      <c r="A35" s="9" t="s">
        <v>44</v>
      </c>
      <c r="B35" s="56">
        <v>2859</v>
      </c>
      <c r="C35" s="57">
        <v>121301.23333333332</v>
      </c>
      <c r="D35" s="12">
        <v>42.427853561851457</v>
      </c>
      <c r="E35" s="50">
        <v>0</v>
      </c>
      <c r="F35" s="16">
        <v>0</v>
      </c>
      <c r="G35" s="16">
        <f t="shared" si="0"/>
        <v>0</v>
      </c>
      <c r="H35" s="16">
        <v>0</v>
      </c>
      <c r="I35" s="16">
        <v>0</v>
      </c>
      <c r="J35" s="16">
        <v>3058</v>
      </c>
      <c r="K35" s="12">
        <v>0.93</v>
      </c>
      <c r="L35" s="16">
        <v>8</v>
      </c>
      <c r="M35" s="16">
        <v>526056</v>
      </c>
      <c r="N35" s="16">
        <v>66</v>
      </c>
      <c r="O35" s="16">
        <v>66</v>
      </c>
      <c r="P35" s="16">
        <v>61</v>
      </c>
      <c r="Q35" s="12">
        <v>64.333333333333329</v>
      </c>
      <c r="R35" s="16">
        <v>100</v>
      </c>
      <c r="S35" s="16">
        <v>526056</v>
      </c>
      <c r="T35" s="16">
        <f t="shared" si="1"/>
        <v>526056</v>
      </c>
      <c r="U35" s="17"/>
      <c r="V35" s="17"/>
    </row>
    <row r="36" spans="1:22" x14ac:dyDescent="0.2">
      <c r="A36" s="9" t="s">
        <v>70</v>
      </c>
      <c r="B36" s="56">
        <v>25816</v>
      </c>
      <c r="C36" s="57">
        <v>5393680.2999999998</v>
      </c>
      <c r="D36" s="12">
        <v>208.9278083359157</v>
      </c>
      <c r="E36" s="50">
        <v>7.5</v>
      </c>
      <c r="F36" s="16">
        <v>1600592</v>
      </c>
      <c r="G36" s="16">
        <f t="shared" si="0"/>
        <v>29.675322061635725</v>
      </c>
      <c r="H36" s="16">
        <v>2696840.15</v>
      </c>
      <c r="I36" s="16">
        <v>1600592</v>
      </c>
      <c r="J36" s="16">
        <v>2701</v>
      </c>
      <c r="K36" s="12">
        <v>9.56</v>
      </c>
      <c r="L36" s="16">
        <v>0</v>
      </c>
      <c r="M36" s="16">
        <v>0</v>
      </c>
      <c r="N36" s="16">
        <v>60</v>
      </c>
      <c r="O36" s="16">
        <v>60</v>
      </c>
      <c r="P36" s="16">
        <v>60</v>
      </c>
      <c r="Q36" s="12">
        <v>60</v>
      </c>
      <c r="R36" s="16">
        <v>0</v>
      </c>
      <c r="S36" s="16">
        <v>0</v>
      </c>
      <c r="T36" s="16">
        <f t="shared" si="1"/>
        <v>1600592</v>
      </c>
      <c r="U36" s="17"/>
      <c r="V36" s="17"/>
    </row>
    <row r="37" spans="1:22" x14ac:dyDescent="0.2">
      <c r="A37" s="9" t="s">
        <v>22</v>
      </c>
      <c r="B37" s="56">
        <v>4507</v>
      </c>
      <c r="C37" s="57">
        <v>211252.3666666667</v>
      </c>
      <c r="D37" s="12">
        <v>46.872058279713045</v>
      </c>
      <c r="E37" s="50">
        <v>0</v>
      </c>
      <c r="F37" s="16">
        <v>0</v>
      </c>
      <c r="G37" s="16">
        <f t="shared" si="0"/>
        <v>0</v>
      </c>
      <c r="H37" s="16">
        <v>0</v>
      </c>
      <c r="I37" s="16">
        <v>0</v>
      </c>
      <c r="J37" s="16">
        <v>976</v>
      </c>
      <c r="K37" s="12">
        <v>4.62</v>
      </c>
      <c r="L37" s="16">
        <v>0</v>
      </c>
      <c r="M37" s="16">
        <v>0</v>
      </c>
      <c r="N37" s="16">
        <v>42</v>
      </c>
      <c r="O37" s="16">
        <v>42</v>
      </c>
      <c r="P37" s="16">
        <v>42</v>
      </c>
      <c r="Q37" s="12">
        <v>42</v>
      </c>
      <c r="R37" s="16">
        <v>0</v>
      </c>
      <c r="S37" s="16">
        <v>0</v>
      </c>
      <c r="T37" s="16">
        <f t="shared" si="1"/>
        <v>0</v>
      </c>
      <c r="U37" s="17"/>
      <c r="V37" s="17"/>
    </row>
    <row r="38" spans="1:22" x14ac:dyDescent="0.2">
      <c r="A38" s="9" t="s">
        <v>32</v>
      </c>
      <c r="B38" s="56">
        <v>335</v>
      </c>
      <c r="C38" s="57">
        <v>-51439.313333333346</v>
      </c>
      <c r="D38" s="12">
        <v>-153.55018905472642</v>
      </c>
      <c r="E38" s="50">
        <v>0</v>
      </c>
      <c r="F38" s="16">
        <v>0</v>
      </c>
      <c r="G38" s="16">
        <f t="shared" si="0"/>
        <v>0</v>
      </c>
      <c r="H38" s="16">
        <v>0</v>
      </c>
      <c r="I38" s="16">
        <v>0</v>
      </c>
      <c r="J38" s="16">
        <v>35</v>
      </c>
      <c r="K38" s="12">
        <v>9.57</v>
      </c>
      <c r="L38" s="16">
        <v>0</v>
      </c>
      <c r="M38" s="16">
        <v>0</v>
      </c>
      <c r="N38" s="16">
        <v>50</v>
      </c>
      <c r="O38" s="16">
        <v>50</v>
      </c>
      <c r="P38" s="16">
        <v>50</v>
      </c>
      <c r="Q38" s="12">
        <v>50</v>
      </c>
      <c r="R38" s="16">
        <v>0</v>
      </c>
      <c r="S38" s="16">
        <v>0</v>
      </c>
      <c r="T38" s="16">
        <f t="shared" si="1"/>
        <v>0</v>
      </c>
      <c r="U38" s="17"/>
      <c r="V38" s="17"/>
    </row>
    <row r="39" spans="1:22" x14ac:dyDescent="0.2">
      <c r="A39" s="9" t="s">
        <v>33</v>
      </c>
      <c r="B39" s="56">
        <v>1688</v>
      </c>
      <c r="C39" s="57">
        <v>10277.526666666672</v>
      </c>
      <c r="D39" s="12">
        <v>6.0885821484992135</v>
      </c>
      <c r="E39" s="50">
        <v>0</v>
      </c>
      <c r="F39" s="16">
        <v>0</v>
      </c>
      <c r="G39" s="16">
        <f t="shared" si="0"/>
        <v>0</v>
      </c>
      <c r="H39" s="16">
        <v>0</v>
      </c>
      <c r="I39" s="16">
        <v>0</v>
      </c>
      <c r="J39" s="16">
        <v>955</v>
      </c>
      <c r="K39" s="12">
        <v>1.77</v>
      </c>
      <c r="L39" s="16">
        <v>0</v>
      </c>
      <c r="M39" s="16">
        <v>0</v>
      </c>
      <c r="N39" s="16">
        <v>57</v>
      </c>
      <c r="O39" s="16">
        <v>57</v>
      </c>
      <c r="P39" s="16">
        <v>54</v>
      </c>
      <c r="Q39" s="12">
        <v>56</v>
      </c>
      <c r="R39" s="16">
        <v>0</v>
      </c>
      <c r="S39" s="16">
        <v>0</v>
      </c>
      <c r="T39" s="16">
        <f t="shared" si="1"/>
        <v>0</v>
      </c>
      <c r="U39" s="17"/>
      <c r="V39" s="17"/>
    </row>
    <row r="40" spans="1:22" x14ac:dyDescent="0.2">
      <c r="A40" s="9" t="s">
        <v>14</v>
      </c>
      <c r="B40" s="56">
        <v>2032</v>
      </c>
      <c r="C40" s="57">
        <v>14905.370000000015</v>
      </c>
      <c r="D40" s="12">
        <v>7.3353198818897711</v>
      </c>
      <c r="E40" s="50">
        <v>0</v>
      </c>
      <c r="F40" s="16">
        <v>0</v>
      </c>
      <c r="G40" s="16">
        <f t="shared" si="0"/>
        <v>0</v>
      </c>
      <c r="H40" s="16">
        <v>0</v>
      </c>
      <c r="I40" s="16">
        <v>0</v>
      </c>
      <c r="J40" s="16">
        <v>1211</v>
      </c>
      <c r="K40" s="12">
        <v>1.68</v>
      </c>
      <c r="L40" s="16">
        <v>0</v>
      </c>
      <c r="M40" s="16">
        <v>0</v>
      </c>
      <c r="N40" s="16">
        <v>55</v>
      </c>
      <c r="O40" s="16">
        <v>55</v>
      </c>
      <c r="P40" s="16">
        <v>55</v>
      </c>
      <c r="Q40" s="12">
        <v>55</v>
      </c>
      <c r="R40" s="16">
        <v>0</v>
      </c>
      <c r="S40" s="16">
        <v>0</v>
      </c>
      <c r="T40" s="16">
        <f t="shared" si="1"/>
        <v>0</v>
      </c>
      <c r="U40" s="17"/>
      <c r="V40" s="17"/>
    </row>
    <row r="41" spans="1:22" x14ac:dyDescent="0.2">
      <c r="A41" s="9" t="s">
        <v>3</v>
      </c>
      <c r="B41" s="56">
        <v>1321</v>
      </c>
      <c r="C41" s="57">
        <v>274626.39999999997</v>
      </c>
      <c r="D41" s="12">
        <v>207.89280847842542</v>
      </c>
      <c r="E41" s="50">
        <v>7.5</v>
      </c>
      <c r="F41" s="16">
        <v>81902</v>
      </c>
      <c r="G41" s="16">
        <f t="shared" si="0"/>
        <v>29.823061439104183</v>
      </c>
      <c r="H41" s="16">
        <v>137313.19999999998</v>
      </c>
      <c r="I41" s="16">
        <v>81902</v>
      </c>
      <c r="J41" s="16">
        <v>617</v>
      </c>
      <c r="K41" s="12">
        <v>2.14</v>
      </c>
      <c r="L41" s="16">
        <v>0</v>
      </c>
      <c r="M41" s="16">
        <v>0</v>
      </c>
      <c r="N41" s="16">
        <v>66</v>
      </c>
      <c r="O41" s="16">
        <v>66</v>
      </c>
      <c r="P41" s="16">
        <v>66</v>
      </c>
      <c r="Q41" s="12">
        <v>66</v>
      </c>
      <c r="R41" s="16">
        <v>0</v>
      </c>
      <c r="S41" s="16">
        <v>0</v>
      </c>
      <c r="T41" s="16">
        <f t="shared" si="1"/>
        <v>81902</v>
      </c>
      <c r="U41" s="17"/>
      <c r="V41" s="17"/>
    </row>
    <row r="42" spans="1:22" x14ac:dyDescent="0.2">
      <c r="A42" s="9" t="s">
        <v>54</v>
      </c>
      <c r="B42" s="56">
        <v>1105</v>
      </c>
      <c r="C42" s="57">
        <v>32003.716666666664</v>
      </c>
      <c r="D42" s="12">
        <v>28.962639517345398</v>
      </c>
      <c r="E42" s="50">
        <v>0</v>
      </c>
      <c r="F42" s="16">
        <v>0</v>
      </c>
      <c r="G42" s="16">
        <f t="shared" si="0"/>
        <v>0</v>
      </c>
      <c r="H42" s="16">
        <v>0</v>
      </c>
      <c r="I42" s="16">
        <v>0</v>
      </c>
      <c r="J42" s="16">
        <v>1374</v>
      </c>
      <c r="K42" s="12">
        <v>0.8</v>
      </c>
      <c r="L42" s="16">
        <v>9</v>
      </c>
      <c r="M42" s="16">
        <v>228735</v>
      </c>
      <c r="N42" s="16">
        <v>60</v>
      </c>
      <c r="O42" s="16">
        <v>57</v>
      </c>
      <c r="P42" s="16">
        <v>57</v>
      </c>
      <c r="Q42" s="12">
        <v>58</v>
      </c>
      <c r="R42" s="16">
        <v>80</v>
      </c>
      <c r="S42" s="16">
        <v>182988</v>
      </c>
      <c r="T42" s="16">
        <f t="shared" si="1"/>
        <v>182988</v>
      </c>
      <c r="U42" s="17"/>
      <c r="V42" s="17"/>
    </row>
    <row r="43" spans="1:22" x14ac:dyDescent="0.2">
      <c r="A43" s="9" t="s">
        <v>15</v>
      </c>
      <c r="B43" s="56">
        <v>652</v>
      </c>
      <c r="C43" s="57">
        <v>36800.800000000003</v>
      </c>
      <c r="D43" s="12">
        <v>56.442944785276076</v>
      </c>
      <c r="E43" s="50">
        <v>0</v>
      </c>
      <c r="F43" s="16">
        <v>0</v>
      </c>
      <c r="G43" s="16">
        <f t="shared" si="0"/>
        <v>0</v>
      </c>
      <c r="H43" s="16">
        <v>0</v>
      </c>
      <c r="I43" s="16">
        <v>0</v>
      </c>
      <c r="J43" s="16">
        <v>792</v>
      </c>
      <c r="K43" s="12">
        <v>0.82</v>
      </c>
      <c r="L43" s="16">
        <v>9</v>
      </c>
      <c r="M43" s="16">
        <v>134964</v>
      </c>
      <c r="N43" s="16">
        <v>55</v>
      </c>
      <c r="O43" s="16">
        <v>55</v>
      </c>
      <c r="P43" s="16">
        <v>50</v>
      </c>
      <c r="Q43" s="12">
        <v>53.333333333333336</v>
      </c>
      <c r="R43" s="16">
        <v>30</v>
      </c>
      <c r="S43" s="16">
        <v>40489.199999999997</v>
      </c>
      <c r="T43" s="16">
        <f t="shared" si="1"/>
        <v>40489.199999999997</v>
      </c>
      <c r="U43" s="17"/>
      <c r="V43" s="17"/>
    </row>
    <row r="44" spans="1:22" x14ac:dyDescent="0.2">
      <c r="A44" s="9" t="s">
        <v>55</v>
      </c>
      <c r="B44" s="56">
        <v>1552</v>
      </c>
      <c r="C44" s="57">
        <v>-31020.936666666672</v>
      </c>
      <c r="D44" s="12">
        <v>-19.987716924398629</v>
      </c>
      <c r="E44" s="50">
        <v>0</v>
      </c>
      <c r="F44" s="16">
        <v>0</v>
      </c>
      <c r="G44" s="16">
        <f t="shared" si="0"/>
        <v>0</v>
      </c>
      <c r="H44" s="16">
        <v>0</v>
      </c>
      <c r="I44" s="16">
        <v>0</v>
      </c>
      <c r="J44" s="16">
        <v>2413</v>
      </c>
      <c r="K44" s="12">
        <v>0.64</v>
      </c>
      <c r="L44" s="16">
        <v>11</v>
      </c>
      <c r="M44" s="16">
        <v>392656</v>
      </c>
      <c r="N44" s="16">
        <v>55</v>
      </c>
      <c r="O44" s="16">
        <v>52</v>
      </c>
      <c r="P44" s="16">
        <v>50</v>
      </c>
      <c r="Q44" s="12">
        <v>52.333333333333336</v>
      </c>
      <c r="R44" s="16">
        <v>20</v>
      </c>
      <c r="S44" s="16">
        <v>78531.199999999997</v>
      </c>
      <c r="T44" s="16">
        <f t="shared" si="1"/>
        <v>78531.199999999997</v>
      </c>
      <c r="U44" s="17"/>
      <c r="V44" s="17"/>
    </row>
    <row r="45" spans="1:22" x14ac:dyDescent="0.2">
      <c r="A45" s="9" t="s">
        <v>4</v>
      </c>
      <c r="B45" s="56">
        <v>2882</v>
      </c>
      <c r="C45" s="57">
        <v>243233.78333333333</v>
      </c>
      <c r="D45" s="12">
        <v>84.39756534813786</v>
      </c>
      <c r="E45" s="50">
        <v>0</v>
      </c>
      <c r="F45" s="16">
        <v>0</v>
      </c>
      <c r="G45" s="16">
        <f t="shared" si="0"/>
        <v>0</v>
      </c>
      <c r="H45" s="16">
        <v>0</v>
      </c>
      <c r="I45" s="16">
        <v>0</v>
      </c>
      <c r="J45" s="16">
        <v>173</v>
      </c>
      <c r="K45" s="12">
        <v>16.66</v>
      </c>
      <c r="L45" s="16">
        <v>0</v>
      </c>
      <c r="M45" s="16">
        <v>0</v>
      </c>
      <c r="N45" s="16">
        <v>32</v>
      </c>
      <c r="O45" s="16">
        <v>34</v>
      </c>
      <c r="P45" s="16">
        <v>34</v>
      </c>
      <c r="Q45" s="12">
        <v>33.333333333333336</v>
      </c>
      <c r="R45" s="16">
        <v>0</v>
      </c>
      <c r="S45" s="16">
        <v>0</v>
      </c>
      <c r="T45" s="16">
        <f t="shared" si="1"/>
        <v>0</v>
      </c>
      <c r="U45" s="17"/>
      <c r="V45" s="17"/>
    </row>
    <row r="46" spans="1:22" x14ac:dyDescent="0.2">
      <c r="A46" s="9" t="s">
        <v>23</v>
      </c>
      <c r="B46" s="56">
        <v>833</v>
      </c>
      <c r="C46" s="57">
        <v>85675.306666666656</v>
      </c>
      <c r="D46" s="12">
        <v>102.85150860344136</v>
      </c>
      <c r="E46" s="50">
        <v>0</v>
      </c>
      <c r="F46" s="16">
        <v>0</v>
      </c>
      <c r="G46" s="16">
        <f t="shared" si="0"/>
        <v>0</v>
      </c>
      <c r="H46" s="16">
        <v>0</v>
      </c>
      <c r="I46" s="16">
        <v>0</v>
      </c>
      <c r="J46" s="16">
        <v>1143</v>
      </c>
      <c r="K46" s="12">
        <v>0.73</v>
      </c>
      <c r="L46" s="16">
        <v>10</v>
      </c>
      <c r="M46" s="16">
        <v>191590</v>
      </c>
      <c r="N46" s="16">
        <v>60</v>
      </c>
      <c r="O46" s="16">
        <v>60</v>
      </c>
      <c r="P46" s="16">
        <v>60</v>
      </c>
      <c r="Q46" s="12">
        <v>60</v>
      </c>
      <c r="R46" s="16">
        <v>100</v>
      </c>
      <c r="S46" s="16">
        <v>191590</v>
      </c>
      <c r="T46" s="16">
        <f t="shared" si="1"/>
        <v>191590</v>
      </c>
      <c r="U46" s="17"/>
      <c r="V46" s="17"/>
    </row>
    <row r="47" spans="1:22" x14ac:dyDescent="0.2">
      <c r="A47" s="9" t="s">
        <v>56</v>
      </c>
      <c r="B47" s="56">
        <v>1726</v>
      </c>
      <c r="C47" s="57">
        <v>122951.69333333331</v>
      </c>
      <c r="D47" s="12">
        <v>71.235048281189634</v>
      </c>
      <c r="E47" s="50">
        <v>0</v>
      </c>
      <c r="F47" s="16">
        <v>0</v>
      </c>
      <c r="G47" s="16">
        <f t="shared" si="0"/>
        <v>0</v>
      </c>
      <c r="H47" s="16">
        <v>0</v>
      </c>
      <c r="I47" s="16">
        <v>0</v>
      </c>
      <c r="J47" s="16">
        <v>1697</v>
      </c>
      <c r="K47" s="12">
        <v>1.02</v>
      </c>
      <c r="L47" s="16">
        <v>7</v>
      </c>
      <c r="M47" s="16">
        <v>277886</v>
      </c>
      <c r="N47" s="16">
        <v>48</v>
      </c>
      <c r="O47" s="16">
        <v>48</v>
      </c>
      <c r="P47" s="16">
        <v>48</v>
      </c>
      <c r="Q47" s="12">
        <v>48</v>
      </c>
      <c r="R47" s="16">
        <v>0</v>
      </c>
      <c r="S47" s="16">
        <v>0</v>
      </c>
      <c r="T47" s="16">
        <f t="shared" si="1"/>
        <v>0</v>
      </c>
      <c r="U47" s="17"/>
      <c r="V47" s="17"/>
    </row>
    <row r="48" spans="1:22" x14ac:dyDescent="0.2">
      <c r="A48" s="9" t="s">
        <v>34</v>
      </c>
      <c r="B48" s="56">
        <v>2624</v>
      </c>
      <c r="C48" s="57">
        <v>129848.90666666663</v>
      </c>
      <c r="D48" s="12">
        <v>49.485101626016245</v>
      </c>
      <c r="E48" s="50">
        <v>0</v>
      </c>
      <c r="F48" s="16">
        <v>0</v>
      </c>
      <c r="G48" s="16">
        <f t="shared" si="0"/>
        <v>0</v>
      </c>
      <c r="H48" s="16">
        <v>0</v>
      </c>
      <c r="I48" s="16">
        <v>0</v>
      </c>
      <c r="J48" s="16">
        <v>2496</v>
      </c>
      <c r="K48" s="12">
        <v>1.05</v>
      </c>
      <c r="L48" s="16">
        <v>7</v>
      </c>
      <c r="M48" s="16">
        <v>422464</v>
      </c>
      <c r="N48" s="16">
        <v>58</v>
      </c>
      <c r="O48" s="16">
        <v>58</v>
      </c>
      <c r="P48" s="16">
        <v>58</v>
      </c>
      <c r="Q48" s="12">
        <v>58</v>
      </c>
      <c r="R48" s="16">
        <v>80</v>
      </c>
      <c r="S48" s="16">
        <v>337971.20000000001</v>
      </c>
      <c r="T48" s="16">
        <f t="shared" si="1"/>
        <v>337971.20000000001</v>
      </c>
      <c r="U48" s="17"/>
      <c r="V48" s="17"/>
    </row>
    <row r="49" spans="1:22" x14ac:dyDescent="0.2">
      <c r="A49" s="9" t="s">
        <v>5</v>
      </c>
      <c r="B49" s="56">
        <v>994</v>
      </c>
      <c r="C49" s="57">
        <v>-6643.2999999999956</v>
      </c>
      <c r="D49" s="12">
        <v>-6.6834004024144829</v>
      </c>
      <c r="E49" s="50">
        <v>0</v>
      </c>
      <c r="F49" s="16">
        <v>0</v>
      </c>
      <c r="G49" s="16">
        <f t="shared" si="0"/>
        <v>0</v>
      </c>
      <c r="H49" s="16">
        <v>0</v>
      </c>
      <c r="I49" s="16">
        <v>0</v>
      </c>
      <c r="J49" s="16">
        <v>441</v>
      </c>
      <c r="K49" s="12">
        <v>2.25</v>
      </c>
      <c r="L49" s="16">
        <v>0</v>
      </c>
      <c r="M49" s="16">
        <v>0</v>
      </c>
      <c r="N49" s="16">
        <v>50</v>
      </c>
      <c r="O49" s="16">
        <v>50</v>
      </c>
      <c r="P49" s="16">
        <v>45</v>
      </c>
      <c r="Q49" s="12">
        <v>48.333333333333336</v>
      </c>
      <c r="R49" s="16">
        <v>0</v>
      </c>
      <c r="S49" s="16">
        <v>0</v>
      </c>
      <c r="T49" s="16">
        <f t="shared" si="1"/>
        <v>0</v>
      </c>
      <c r="U49" s="17"/>
      <c r="V49" s="17"/>
    </row>
    <row r="50" spans="1:22" x14ac:dyDescent="0.2">
      <c r="A50" s="9" t="s">
        <v>16</v>
      </c>
      <c r="B50" s="56">
        <v>3646</v>
      </c>
      <c r="C50" s="57">
        <v>445251.09999999992</v>
      </c>
      <c r="D50" s="12">
        <v>122.12043335161819</v>
      </c>
      <c r="E50" s="50">
        <v>0</v>
      </c>
      <c r="F50" s="16">
        <v>0</v>
      </c>
      <c r="G50" s="16">
        <f t="shared" si="0"/>
        <v>0</v>
      </c>
      <c r="H50" s="16">
        <v>0</v>
      </c>
      <c r="I50" s="16">
        <v>0</v>
      </c>
      <c r="J50" s="16">
        <v>1062</v>
      </c>
      <c r="K50" s="12">
        <v>3.43</v>
      </c>
      <c r="L50" s="16">
        <v>0</v>
      </c>
      <c r="M50" s="16">
        <v>0</v>
      </c>
      <c r="N50" s="16">
        <v>59</v>
      </c>
      <c r="O50" s="16">
        <v>59</v>
      </c>
      <c r="P50" s="16">
        <v>55</v>
      </c>
      <c r="Q50" s="12">
        <v>57.666666666666664</v>
      </c>
      <c r="R50" s="16">
        <v>0</v>
      </c>
      <c r="S50" s="16">
        <v>0</v>
      </c>
      <c r="T50" s="16">
        <f t="shared" si="1"/>
        <v>0</v>
      </c>
      <c r="U50" s="17"/>
      <c r="V50" s="17"/>
    </row>
    <row r="51" spans="1:22" x14ac:dyDescent="0.2">
      <c r="A51" s="9" t="s">
        <v>35</v>
      </c>
      <c r="B51" s="56">
        <v>22528</v>
      </c>
      <c r="C51" s="57">
        <v>4899026.9400000004</v>
      </c>
      <c r="D51" s="12">
        <v>217.4639089133523</v>
      </c>
      <c r="E51" s="50">
        <v>8.5</v>
      </c>
      <c r="F51" s="16">
        <v>1622016</v>
      </c>
      <c r="G51" s="16">
        <f t="shared" si="0"/>
        <v>33.108942242313937</v>
      </c>
      <c r="H51" s="16">
        <v>2449513.4700000002</v>
      </c>
      <c r="I51" s="16">
        <v>1622016</v>
      </c>
      <c r="J51" s="16">
        <v>1135</v>
      </c>
      <c r="K51" s="12">
        <v>19.850000000000001</v>
      </c>
      <c r="L51" s="16">
        <v>0</v>
      </c>
      <c r="M51" s="16">
        <v>0</v>
      </c>
      <c r="N51" s="16">
        <v>66</v>
      </c>
      <c r="O51" s="16">
        <v>66</v>
      </c>
      <c r="P51" s="16">
        <v>66</v>
      </c>
      <c r="Q51" s="12">
        <v>66</v>
      </c>
      <c r="R51" s="16">
        <v>0</v>
      </c>
      <c r="S51" s="16">
        <v>0</v>
      </c>
      <c r="T51" s="16">
        <f t="shared" si="1"/>
        <v>1622016</v>
      </c>
      <c r="U51" s="17"/>
      <c r="V51" s="17"/>
    </row>
    <row r="52" spans="1:22" x14ac:dyDescent="0.2">
      <c r="A52" s="9" t="s">
        <v>36</v>
      </c>
      <c r="B52" s="56">
        <v>1383</v>
      </c>
      <c r="C52" s="57">
        <v>-28155.959999999992</v>
      </c>
      <c r="D52" s="12">
        <v>-20.358611713665937</v>
      </c>
      <c r="E52" s="50">
        <v>0</v>
      </c>
      <c r="F52" s="16">
        <v>0</v>
      </c>
      <c r="G52" s="16">
        <f t="shared" si="0"/>
        <v>0</v>
      </c>
      <c r="H52" s="16">
        <v>0</v>
      </c>
      <c r="I52" s="16">
        <v>0</v>
      </c>
      <c r="J52" s="16">
        <v>1083</v>
      </c>
      <c r="K52" s="12">
        <v>1.28</v>
      </c>
      <c r="L52" s="16">
        <v>4</v>
      </c>
      <c r="M52" s="16">
        <v>127236</v>
      </c>
      <c r="N52" s="16">
        <v>65</v>
      </c>
      <c r="O52" s="16">
        <v>65</v>
      </c>
      <c r="P52" s="16">
        <v>65</v>
      </c>
      <c r="Q52" s="12">
        <v>65</v>
      </c>
      <c r="R52" s="16">
        <v>100</v>
      </c>
      <c r="S52" s="16">
        <v>127236</v>
      </c>
      <c r="T52" s="16">
        <f t="shared" si="1"/>
        <v>127236</v>
      </c>
      <c r="U52" s="17"/>
      <c r="V52" s="17"/>
    </row>
    <row r="53" spans="1:22" x14ac:dyDescent="0.2">
      <c r="A53" s="9" t="s">
        <v>37</v>
      </c>
      <c r="B53" s="56">
        <v>1721</v>
      </c>
      <c r="C53" s="57">
        <v>-99997.476666666669</v>
      </c>
      <c r="D53" s="12">
        <v>-58.104286267673835</v>
      </c>
      <c r="E53" s="50">
        <v>0</v>
      </c>
      <c r="F53" s="16">
        <v>0</v>
      </c>
      <c r="G53" s="16">
        <f t="shared" si="0"/>
        <v>0</v>
      </c>
      <c r="H53" s="16">
        <v>0</v>
      </c>
      <c r="I53" s="16">
        <v>0</v>
      </c>
      <c r="J53" s="16">
        <v>878</v>
      </c>
      <c r="K53" s="12">
        <v>1.96</v>
      </c>
      <c r="L53" s="16">
        <v>0</v>
      </c>
      <c r="M53" s="16">
        <v>0</v>
      </c>
      <c r="N53" s="16">
        <v>54</v>
      </c>
      <c r="O53" s="16">
        <v>54</v>
      </c>
      <c r="P53" s="16">
        <v>54</v>
      </c>
      <c r="Q53" s="12">
        <v>54</v>
      </c>
      <c r="R53" s="16">
        <v>0</v>
      </c>
      <c r="S53" s="16">
        <v>0</v>
      </c>
      <c r="T53" s="16">
        <f t="shared" si="1"/>
        <v>0</v>
      </c>
      <c r="U53" s="17"/>
      <c r="V53" s="17"/>
    </row>
    <row r="54" spans="1:22" x14ac:dyDescent="0.2">
      <c r="A54" s="9" t="s">
        <v>45</v>
      </c>
      <c r="B54" s="56">
        <v>1258</v>
      </c>
      <c r="C54" s="57">
        <v>51498.286666666674</v>
      </c>
      <c r="D54" s="12">
        <v>40.936634870164291</v>
      </c>
      <c r="E54" s="50">
        <v>0</v>
      </c>
      <c r="F54" s="16">
        <v>0</v>
      </c>
      <c r="G54" s="16">
        <f t="shared" si="0"/>
        <v>0</v>
      </c>
      <c r="H54" s="16">
        <v>0</v>
      </c>
      <c r="I54" s="16">
        <v>0</v>
      </c>
      <c r="J54" s="16">
        <v>854</v>
      </c>
      <c r="K54" s="12">
        <v>1.47</v>
      </c>
      <c r="L54" s="16">
        <v>2</v>
      </c>
      <c r="M54" s="16">
        <v>57868</v>
      </c>
      <c r="N54" s="16">
        <v>45</v>
      </c>
      <c r="O54" s="16">
        <v>45</v>
      </c>
      <c r="P54" s="16">
        <v>45</v>
      </c>
      <c r="Q54" s="12">
        <v>45</v>
      </c>
      <c r="R54" s="16">
        <v>0</v>
      </c>
      <c r="S54" s="16">
        <v>0</v>
      </c>
      <c r="T54" s="16">
        <f t="shared" si="1"/>
        <v>0</v>
      </c>
      <c r="U54" s="17"/>
      <c r="V54" s="17"/>
    </row>
    <row r="55" spans="1:22" x14ac:dyDescent="0.2">
      <c r="A55" s="9" t="s">
        <v>57</v>
      </c>
      <c r="B55" s="56">
        <v>686</v>
      </c>
      <c r="C55" s="57">
        <v>35578.700000000004</v>
      </c>
      <c r="D55" s="12">
        <v>51.863994169096216</v>
      </c>
      <c r="E55" s="50">
        <v>0</v>
      </c>
      <c r="F55" s="16">
        <v>0</v>
      </c>
      <c r="G55" s="16">
        <f t="shared" si="0"/>
        <v>0</v>
      </c>
      <c r="H55" s="16">
        <v>0</v>
      </c>
      <c r="I55" s="16">
        <v>0</v>
      </c>
      <c r="J55" s="16">
        <v>545</v>
      </c>
      <c r="K55" s="12">
        <v>1.26</v>
      </c>
      <c r="L55" s="16">
        <v>5</v>
      </c>
      <c r="M55" s="16">
        <v>78890</v>
      </c>
      <c r="N55" s="16">
        <v>37</v>
      </c>
      <c r="O55" s="16">
        <v>37</v>
      </c>
      <c r="P55" s="16">
        <v>37</v>
      </c>
      <c r="Q55" s="12">
        <v>37</v>
      </c>
      <c r="R55" s="16">
        <v>0</v>
      </c>
      <c r="S55" s="16">
        <v>0</v>
      </c>
      <c r="T55" s="16">
        <f t="shared" si="1"/>
        <v>0</v>
      </c>
      <c r="U55" s="17"/>
      <c r="V55" s="17"/>
    </row>
    <row r="56" spans="1:22" x14ac:dyDescent="0.2">
      <c r="A56" s="9" t="s">
        <v>66</v>
      </c>
      <c r="B56" s="56">
        <v>2891</v>
      </c>
      <c r="C56" s="57">
        <v>362962.10666666663</v>
      </c>
      <c r="D56" s="12">
        <v>125.54898189784387</v>
      </c>
      <c r="E56" s="50">
        <v>0</v>
      </c>
      <c r="F56" s="16">
        <v>0</v>
      </c>
      <c r="G56" s="16">
        <f t="shared" si="0"/>
        <v>0</v>
      </c>
      <c r="H56" s="16">
        <v>0</v>
      </c>
      <c r="I56" s="16">
        <v>0</v>
      </c>
      <c r="J56" s="16">
        <v>984</v>
      </c>
      <c r="K56" s="12">
        <v>2.94</v>
      </c>
      <c r="L56" s="16">
        <v>0</v>
      </c>
      <c r="M56" s="16">
        <v>0</v>
      </c>
      <c r="N56" s="16">
        <v>51</v>
      </c>
      <c r="O56" s="16">
        <v>51</v>
      </c>
      <c r="P56" s="16">
        <v>51</v>
      </c>
      <c r="Q56" s="12">
        <v>51</v>
      </c>
      <c r="R56" s="16">
        <v>0</v>
      </c>
      <c r="S56" s="16">
        <v>0</v>
      </c>
      <c r="T56" s="16">
        <f t="shared" si="1"/>
        <v>0</v>
      </c>
      <c r="U56" s="17"/>
      <c r="V56" s="17"/>
    </row>
    <row r="57" spans="1:22" x14ac:dyDescent="0.2">
      <c r="A57" s="9" t="s">
        <v>24</v>
      </c>
      <c r="B57" s="56">
        <v>3027</v>
      </c>
      <c r="C57" s="57">
        <v>200585.73333333331</v>
      </c>
      <c r="D57" s="12">
        <v>66.265521418345983</v>
      </c>
      <c r="E57" s="50">
        <v>0</v>
      </c>
      <c r="F57" s="16">
        <v>0</v>
      </c>
      <c r="G57" s="16">
        <f t="shared" si="0"/>
        <v>0</v>
      </c>
      <c r="H57" s="16">
        <v>0</v>
      </c>
      <c r="I57" s="16">
        <v>0</v>
      </c>
      <c r="J57" s="16">
        <v>762</v>
      </c>
      <c r="K57" s="12">
        <v>3.97</v>
      </c>
      <c r="L57" s="16">
        <v>0</v>
      </c>
      <c r="M57" s="16">
        <v>0</v>
      </c>
      <c r="N57" s="16">
        <v>56</v>
      </c>
      <c r="O57" s="16">
        <v>56</v>
      </c>
      <c r="P57" s="16">
        <v>56</v>
      </c>
      <c r="Q57" s="12">
        <v>56</v>
      </c>
      <c r="R57" s="16">
        <v>0</v>
      </c>
      <c r="S57" s="16">
        <v>0</v>
      </c>
      <c r="T57" s="16">
        <f t="shared" si="1"/>
        <v>0</v>
      </c>
      <c r="U57" s="17"/>
      <c r="V57" s="17"/>
    </row>
    <row r="58" spans="1:22" x14ac:dyDescent="0.2">
      <c r="A58" s="9" t="s">
        <v>58</v>
      </c>
      <c r="B58" s="56">
        <v>3173</v>
      </c>
      <c r="C58" s="57">
        <v>233043.31999999998</v>
      </c>
      <c r="D58" s="12">
        <v>73.445735896627795</v>
      </c>
      <c r="E58" s="50">
        <v>0</v>
      </c>
      <c r="F58" s="16">
        <v>0</v>
      </c>
      <c r="G58" s="16">
        <f t="shared" si="0"/>
        <v>0</v>
      </c>
      <c r="H58" s="16">
        <v>0</v>
      </c>
      <c r="I58" s="16">
        <v>0</v>
      </c>
      <c r="J58" s="16">
        <v>859</v>
      </c>
      <c r="K58" s="12">
        <v>3.69</v>
      </c>
      <c r="L58" s="16">
        <v>0</v>
      </c>
      <c r="M58" s="16">
        <v>0</v>
      </c>
      <c r="N58" s="16">
        <v>48</v>
      </c>
      <c r="O58" s="16">
        <v>48</v>
      </c>
      <c r="P58" s="16">
        <v>48</v>
      </c>
      <c r="Q58" s="12">
        <v>48</v>
      </c>
      <c r="R58" s="16">
        <v>0</v>
      </c>
      <c r="S58" s="16">
        <v>0</v>
      </c>
      <c r="T58" s="16">
        <f t="shared" si="1"/>
        <v>0</v>
      </c>
      <c r="U58" s="17"/>
      <c r="V58" s="17"/>
    </row>
    <row r="59" spans="1:22" x14ac:dyDescent="0.2">
      <c r="A59" s="9" t="s">
        <v>46</v>
      </c>
      <c r="B59" s="56">
        <v>5826</v>
      </c>
      <c r="C59" s="57">
        <v>771283.76333333331</v>
      </c>
      <c r="D59" s="12">
        <v>132.38650246023573</v>
      </c>
      <c r="E59" s="50">
        <v>0</v>
      </c>
      <c r="F59" s="16">
        <v>0</v>
      </c>
      <c r="G59" s="16">
        <f t="shared" si="0"/>
        <v>0</v>
      </c>
      <c r="H59" s="16">
        <v>0</v>
      </c>
      <c r="I59" s="16">
        <v>0</v>
      </c>
      <c r="J59" s="16">
        <v>777</v>
      </c>
      <c r="K59" s="12">
        <v>7.5</v>
      </c>
      <c r="L59" s="16">
        <v>0</v>
      </c>
      <c r="M59" s="16">
        <v>0</v>
      </c>
      <c r="N59" s="16">
        <v>61</v>
      </c>
      <c r="O59" s="16">
        <v>61</v>
      </c>
      <c r="P59" s="16">
        <v>61</v>
      </c>
      <c r="Q59" s="12">
        <v>61</v>
      </c>
      <c r="R59" s="16">
        <v>0</v>
      </c>
      <c r="S59" s="16">
        <v>0</v>
      </c>
      <c r="T59" s="16">
        <f t="shared" si="1"/>
        <v>0</v>
      </c>
      <c r="U59" s="17"/>
      <c r="V59" s="17"/>
    </row>
    <row r="60" spans="1:22" x14ac:dyDescent="0.2">
      <c r="A60" s="9" t="s">
        <v>38</v>
      </c>
      <c r="B60" s="56">
        <v>3498</v>
      </c>
      <c r="C60" s="57">
        <v>94286.873333333351</v>
      </c>
      <c r="D60" s="12">
        <v>26.954509243377174</v>
      </c>
      <c r="E60" s="50">
        <v>0</v>
      </c>
      <c r="F60" s="16">
        <v>0</v>
      </c>
      <c r="G60" s="16">
        <f t="shared" si="0"/>
        <v>0</v>
      </c>
      <c r="H60" s="16">
        <v>0</v>
      </c>
      <c r="I60" s="16">
        <v>0</v>
      </c>
      <c r="J60" s="16">
        <v>541</v>
      </c>
      <c r="K60" s="12">
        <v>6.47</v>
      </c>
      <c r="L60" s="16">
        <v>0</v>
      </c>
      <c r="M60" s="16">
        <v>0</v>
      </c>
      <c r="N60" s="16">
        <v>37</v>
      </c>
      <c r="O60" s="16">
        <v>37</v>
      </c>
      <c r="P60" s="16">
        <v>37</v>
      </c>
      <c r="Q60" s="12">
        <v>37</v>
      </c>
      <c r="R60" s="16">
        <v>0</v>
      </c>
      <c r="S60" s="16">
        <v>0</v>
      </c>
      <c r="T60" s="16">
        <f t="shared" si="1"/>
        <v>0</v>
      </c>
      <c r="U60" s="17"/>
      <c r="V60" s="17"/>
    </row>
    <row r="61" spans="1:22" x14ac:dyDescent="0.2">
      <c r="A61" s="9" t="s">
        <v>25</v>
      </c>
      <c r="B61" s="56">
        <v>1066</v>
      </c>
      <c r="C61" s="57">
        <v>-21254.7</v>
      </c>
      <c r="D61" s="12">
        <v>-19.93874296435272</v>
      </c>
      <c r="E61" s="50">
        <v>0</v>
      </c>
      <c r="F61" s="16">
        <v>0</v>
      </c>
      <c r="G61" s="16">
        <f t="shared" si="0"/>
        <v>0</v>
      </c>
      <c r="H61" s="16">
        <v>0</v>
      </c>
      <c r="I61" s="16">
        <v>0</v>
      </c>
      <c r="J61" s="16">
        <v>1109</v>
      </c>
      <c r="K61" s="12">
        <v>0.96</v>
      </c>
      <c r="L61" s="16">
        <v>8</v>
      </c>
      <c r="M61" s="16">
        <v>196144</v>
      </c>
      <c r="N61" s="16">
        <v>41</v>
      </c>
      <c r="O61" s="16">
        <v>41</v>
      </c>
      <c r="P61" s="16">
        <v>39</v>
      </c>
      <c r="Q61" s="12">
        <v>40.333333333333336</v>
      </c>
      <c r="R61" s="16">
        <v>0</v>
      </c>
      <c r="S61" s="16">
        <v>0</v>
      </c>
      <c r="T61" s="16">
        <f t="shared" si="1"/>
        <v>0</v>
      </c>
      <c r="U61" s="17"/>
      <c r="V61" s="17"/>
    </row>
    <row r="62" spans="1:22" x14ac:dyDescent="0.2">
      <c r="A62" s="9" t="s">
        <v>71</v>
      </c>
      <c r="B62" s="56">
        <v>2206</v>
      </c>
      <c r="C62" s="57">
        <v>171897.91666666672</v>
      </c>
      <c r="D62" s="12">
        <v>77.922899667573304</v>
      </c>
      <c r="E62" s="50">
        <v>0</v>
      </c>
      <c r="F62" s="16">
        <v>0</v>
      </c>
      <c r="G62" s="16">
        <f t="shared" si="0"/>
        <v>0</v>
      </c>
      <c r="H62" s="16">
        <v>0</v>
      </c>
      <c r="I62" s="16">
        <v>0</v>
      </c>
      <c r="J62" s="16">
        <v>1278</v>
      </c>
      <c r="K62" s="12">
        <v>1.73</v>
      </c>
      <c r="L62" s="16">
        <v>0</v>
      </c>
      <c r="M62" s="16">
        <v>0</v>
      </c>
      <c r="N62" s="16">
        <v>66</v>
      </c>
      <c r="O62" s="16">
        <v>66</v>
      </c>
      <c r="P62" s="16">
        <v>63</v>
      </c>
      <c r="Q62" s="12">
        <v>65</v>
      </c>
      <c r="R62" s="16">
        <v>0</v>
      </c>
      <c r="S62" s="16">
        <v>0</v>
      </c>
      <c r="T62" s="16">
        <f t="shared" si="1"/>
        <v>0</v>
      </c>
      <c r="U62" s="17"/>
      <c r="V62" s="17"/>
    </row>
    <row r="63" spans="1:22" x14ac:dyDescent="0.2">
      <c r="A63" s="9" t="s">
        <v>59</v>
      </c>
      <c r="B63" s="56">
        <v>418</v>
      </c>
      <c r="C63" s="57">
        <v>-2330.3000000000006</v>
      </c>
      <c r="D63" s="12">
        <v>-5.5748803827751212</v>
      </c>
      <c r="E63" s="50">
        <v>0</v>
      </c>
      <c r="F63" s="16">
        <v>0</v>
      </c>
      <c r="G63" s="16">
        <f t="shared" si="0"/>
        <v>0</v>
      </c>
      <c r="H63" s="16">
        <v>0</v>
      </c>
      <c r="I63" s="16">
        <v>0</v>
      </c>
      <c r="J63" s="16">
        <v>771</v>
      </c>
      <c r="K63" s="12">
        <v>0.54</v>
      </c>
      <c r="L63" s="16">
        <v>11</v>
      </c>
      <c r="M63" s="16">
        <v>105754</v>
      </c>
      <c r="N63" s="16">
        <v>69</v>
      </c>
      <c r="O63" s="16">
        <v>69</v>
      </c>
      <c r="P63" s="16">
        <v>69</v>
      </c>
      <c r="Q63" s="12">
        <v>69</v>
      </c>
      <c r="R63" s="16">
        <v>100</v>
      </c>
      <c r="S63" s="16">
        <v>105754</v>
      </c>
      <c r="T63" s="16">
        <f t="shared" si="1"/>
        <v>105754</v>
      </c>
      <c r="U63" s="17"/>
      <c r="V63" s="17"/>
    </row>
    <row r="64" spans="1:22" x14ac:dyDescent="0.2">
      <c r="A64" s="9" t="s">
        <v>47</v>
      </c>
      <c r="B64" s="56">
        <v>2898</v>
      </c>
      <c r="C64" s="57">
        <v>530852.77666666673</v>
      </c>
      <c r="D64" s="12">
        <v>183.17901196227285</v>
      </c>
      <c r="E64" s="50">
        <v>5</v>
      </c>
      <c r="F64" s="16">
        <v>115920</v>
      </c>
      <c r="G64" s="16">
        <f t="shared" si="0"/>
        <v>21.836562808974158</v>
      </c>
      <c r="H64" s="16">
        <v>265426.38833333337</v>
      </c>
      <c r="I64" s="16">
        <v>115920</v>
      </c>
      <c r="J64" s="16">
        <v>154</v>
      </c>
      <c r="K64" s="12">
        <v>18.82</v>
      </c>
      <c r="L64" s="16">
        <v>0</v>
      </c>
      <c r="M64" s="16">
        <v>0</v>
      </c>
      <c r="N64" s="16">
        <v>51</v>
      </c>
      <c r="O64" s="16">
        <v>51</v>
      </c>
      <c r="P64" s="16">
        <v>51</v>
      </c>
      <c r="Q64" s="12">
        <v>51</v>
      </c>
      <c r="R64" s="16">
        <v>0</v>
      </c>
      <c r="S64" s="16">
        <v>0</v>
      </c>
      <c r="T64" s="16">
        <f t="shared" si="1"/>
        <v>115920</v>
      </c>
      <c r="U64" s="17"/>
      <c r="V64" s="17"/>
    </row>
    <row r="65" spans="1:22" x14ac:dyDescent="0.2">
      <c r="A65" s="9" t="s">
        <v>6</v>
      </c>
      <c r="B65" s="56">
        <v>3301</v>
      </c>
      <c r="C65" s="57">
        <v>49856.060000000027</v>
      </c>
      <c r="D65" s="12">
        <v>15.103320205998191</v>
      </c>
      <c r="E65" s="50">
        <v>0</v>
      </c>
      <c r="F65" s="16">
        <v>0</v>
      </c>
      <c r="G65" s="16">
        <f t="shared" si="0"/>
        <v>0</v>
      </c>
      <c r="H65" s="16">
        <v>0</v>
      </c>
      <c r="I65" s="16">
        <v>0</v>
      </c>
      <c r="J65" s="16">
        <v>1191</v>
      </c>
      <c r="K65" s="12">
        <v>2.77</v>
      </c>
      <c r="L65" s="16">
        <v>0</v>
      </c>
      <c r="M65" s="16">
        <v>0</v>
      </c>
      <c r="N65" s="16">
        <v>52</v>
      </c>
      <c r="O65" s="16">
        <v>48</v>
      </c>
      <c r="P65" s="16">
        <v>44</v>
      </c>
      <c r="Q65" s="12">
        <v>48</v>
      </c>
      <c r="R65" s="16">
        <v>0</v>
      </c>
      <c r="S65" s="16">
        <v>0</v>
      </c>
      <c r="T65" s="16">
        <f t="shared" si="1"/>
        <v>0</v>
      </c>
      <c r="U65" s="17"/>
      <c r="V65" s="17"/>
    </row>
    <row r="66" spans="1:22" x14ac:dyDescent="0.2">
      <c r="A66" s="9" t="s">
        <v>7</v>
      </c>
      <c r="B66" s="56">
        <v>11446</v>
      </c>
      <c r="C66" s="57">
        <v>1814711.7766666666</v>
      </c>
      <c r="D66" s="12">
        <v>158.5454985730095</v>
      </c>
      <c r="E66" s="50">
        <v>3</v>
      </c>
      <c r="F66" s="16">
        <v>274704</v>
      </c>
      <c r="G66" s="16">
        <f t="shared" si="0"/>
        <v>15.137610475234091</v>
      </c>
      <c r="H66" s="16">
        <v>907355.88833333331</v>
      </c>
      <c r="I66" s="16">
        <v>274704</v>
      </c>
      <c r="J66" s="16">
        <v>862</v>
      </c>
      <c r="K66" s="12">
        <v>13.28</v>
      </c>
      <c r="L66" s="16">
        <v>0</v>
      </c>
      <c r="M66" s="16">
        <v>0</v>
      </c>
      <c r="N66" s="16">
        <v>72</v>
      </c>
      <c r="O66" s="16">
        <v>72</v>
      </c>
      <c r="P66" s="16">
        <v>72</v>
      </c>
      <c r="Q66" s="12">
        <v>72</v>
      </c>
      <c r="R66" s="16">
        <v>0</v>
      </c>
      <c r="S66" s="16">
        <v>0</v>
      </c>
      <c r="T66" s="16">
        <f t="shared" si="1"/>
        <v>274704</v>
      </c>
      <c r="U66" s="17"/>
      <c r="V66" s="17"/>
    </row>
    <row r="67" spans="1:22" x14ac:dyDescent="0.2">
      <c r="A67" s="9" t="s">
        <v>60</v>
      </c>
      <c r="B67" s="56">
        <v>1422</v>
      </c>
      <c r="C67" s="57">
        <v>4865.4033333333309</v>
      </c>
      <c r="D67" s="12">
        <v>3.4215213314580386</v>
      </c>
      <c r="E67" s="50">
        <v>0</v>
      </c>
      <c r="F67" s="16">
        <v>0</v>
      </c>
      <c r="G67" s="16">
        <f t="shared" si="0"/>
        <v>0</v>
      </c>
      <c r="H67" s="16">
        <v>0</v>
      </c>
      <c r="I67" s="16">
        <v>0</v>
      </c>
      <c r="J67" s="16">
        <v>647</v>
      </c>
      <c r="K67" s="12">
        <v>2.2000000000000002</v>
      </c>
      <c r="L67" s="16">
        <v>0</v>
      </c>
      <c r="M67" s="16">
        <v>0</v>
      </c>
      <c r="N67" s="16">
        <v>44</v>
      </c>
      <c r="O67" s="16">
        <v>44</v>
      </c>
      <c r="P67" s="16">
        <v>44</v>
      </c>
      <c r="Q67" s="12">
        <v>44</v>
      </c>
      <c r="R67" s="16">
        <v>0</v>
      </c>
      <c r="S67" s="16">
        <v>0</v>
      </c>
      <c r="T67" s="16">
        <f t="shared" si="1"/>
        <v>0</v>
      </c>
      <c r="U67" s="17"/>
      <c r="V67" s="17"/>
    </row>
    <row r="68" spans="1:22" x14ac:dyDescent="0.2">
      <c r="A68" s="9" t="s">
        <v>8</v>
      </c>
      <c r="B68" s="56">
        <v>1491</v>
      </c>
      <c r="C68" s="57">
        <v>108648.0833333333</v>
      </c>
      <c r="D68" s="12">
        <v>72.869271182651445</v>
      </c>
      <c r="E68" s="50">
        <v>0</v>
      </c>
      <c r="F68" s="16">
        <v>0</v>
      </c>
      <c r="G68" s="16">
        <f t="shared" si="0"/>
        <v>0</v>
      </c>
      <c r="H68" s="16">
        <v>0</v>
      </c>
      <c r="I68" s="16">
        <v>0</v>
      </c>
      <c r="J68" s="16">
        <v>264</v>
      </c>
      <c r="K68" s="12">
        <v>5.65</v>
      </c>
      <c r="L68" s="16">
        <v>0</v>
      </c>
      <c r="M68" s="16">
        <v>0</v>
      </c>
      <c r="N68" s="16">
        <v>64</v>
      </c>
      <c r="O68" s="16">
        <v>64</v>
      </c>
      <c r="P68" s="16">
        <v>59</v>
      </c>
      <c r="Q68" s="12">
        <v>62.333333333333336</v>
      </c>
      <c r="R68" s="16">
        <v>0</v>
      </c>
      <c r="S68" s="16">
        <v>0</v>
      </c>
      <c r="T68" s="16">
        <f t="shared" si="1"/>
        <v>0</v>
      </c>
      <c r="U68" s="17"/>
      <c r="V68" s="17"/>
    </row>
    <row r="69" spans="1:22" x14ac:dyDescent="0.2">
      <c r="A69" s="9" t="s">
        <v>72</v>
      </c>
      <c r="B69" s="56">
        <v>1818</v>
      </c>
      <c r="C69" s="57">
        <v>13061.043333333355</v>
      </c>
      <c r="D69" s="12">
        <v>7.1842922625596009</v>
      </c>
      <c r="E69" s="50">
        <v>0</v>
      </c>
      <c r="F69" s="16">
        <v>0</v>
      </c>
      <c r="G69" s="16">
        <f t="shared" si="0"/>
        <v>0</v>
      </c>
      <c r="H69" s="16">
        <v>0</v>
      </c>
      <c r="I69" s="16">
        <v>0</v>
      </c>
      <c r="J69" s="16">
        <v>1520</v>
      </c>
      <c r="K69" s="12">
        <v>1.2</v>
      </c>
      <c r="L69" s="16">
        <v>5</v>
      </c>
      <c r="M69" s="16">
        <v>209070</v>
      </c>
      <c r="N69" s="16">
        <v>50</v>
      </c>
      <c r="O69" s="16">
        <v>50</v>
      </c>
      <c r="P69" s="16">
        <v>48</v>
      </c>
      <c r="Q69" s="12">
        <v>49.333333333333336</v>
      </c>
      <c r="R69" s="16">
        <v>0</v>
      </c>
      <c r="S69" s="16">
        <v>0</v>
      </c>
      <c r="T69" s="16">
        <f t="shared" si="1"/>
        <v>0</v>
      </c>
      <c r="U69" s="17"/>
      <c r="V69" s="17"/>
    </row>
    <row r="70" spans="1:22" x14ac:dyDescent="0.2">
      <c r="A70" s="9" t="s">
        <v>48</v>
      </c>
      <c r="B70" s="56">
        <v>849</v>
      </c>
      <c r="C70" s="57">
        <v>25962.953333333335</v>
      </c>
      <c r="D70" s="12">
        <v>30.580628190027486</v>
      </c>
      <c r="E70" s="50">
        <v>0</v>
      </c>
      <c r="F70" s="16">
        <v>0</v>
      </c>
      <c r="G70" s="16">
        <f t="shared" si="0"/>
        <v>0</v>
      </c>
      <c r="H70" s="16">
        <v>0</v>
      </c>
      <c r="I70" s="16">
        <v>0</v>
      </c>
      <c r="J70" s="16">
        <v>1097</v>
      </c>
      <c r="K70" s="12">
        <v>0.77</v>
      </c>
      <c r="L70" s="16">
        <v>9</v>
      </c>
      <c r="M70" s="16">
        <v>175743</v>
      </c>
      <c r="N70" s="16">
        <v>60</v>
      </c>
      <c r="O70" s="16">
        <v>60</v>
      </c>
      <c r="P70" s="16">
        <v>58</v>
      </c>
      <c r="Q70" s="12">
        <v>59.333333333333336</v>
      </c>
      <c r="R70" s="16">
        <v>90</v>
      </c>
      <c r="S70" s="16">
        <v>158168.70000000001</v>
      </c>
      <c r="T70" s="16">
        <f t="shared" si="1"/>
        <v>158168.70000000001</v>
      </c>
      <c r="U70" s="17"/>
      <c r="V70" s="17"/>
    </row>
    <row r="71" spans="1:22" x14ac:dyDescent="0.2">
      <c r="A71" s="9" t="s">
        <v>73</v>
      </c>
      <c r="B71" s="56">
        <v>7923</v>
      </c>
      <c r="C71" s="57">
        <v>652270.56000000017</v>
      </c>
      <c r="D71" s="12">
        <v>82.326209769026903</v>
      </c>
      <c r="E71" s="50">
        <v>0</v>
      </c>
      <c r="F71" s="16">
        <v>0</v>
      </c>
      <c r="G71" s="16">
        <f t="shared" si="0"/>
        <v>0</v>
      </c>
      <c r="H71" s="16">
        <v>0</v>
      </c>
      <c r="I71" s="16">
        <v>0</v>
      </c>
      <c r="J71" s="16">
        <v>1227</v>
      </c>
      <c r="K71" s="12">
        <v>6.46</v>
      </c>
      <c r="L71" s="16">
        <v>0</v>
      </c>
      <c r="M71" s="16">
        <v>0</v>
      </c>
      <c r="N71" s="16">
        <v>56</v>
      </c>
      <c r="O71" s="16">
        <v>56</v>
      </c>
      <c r="P71" s="16">
        <v>53</v>
      </c>
      <c r="Q71" s="12">
        <v>55</v>
      </c>
      <c r="R71" s="16">
        <v>0</v>
      </c>
      <c r="S71" s="16">
        <v>0</v>
      </c>
      <c r="T71" s="16">
        <f t="shared" si="1"/>
        <v>0</v>
      </c>
      <c r="U71" s="17"/>
      <c r="V71" s="17"/>
    </row>
    <row r="72" spans="1:22" x14ac:dyDescent="0.2">
      <c r="A72" s="9" t="s">
        <v>9</v>
      </c>
      <c r="B72" s="56">
        <v>630</v>
      </c>
      <c r="C72" s="57">
        <v>33482.159999999996</v>
      </c>
      <c r="D72" s="12">
        <v>53.14628571428571</v>
      </c>
      <c r="E72" s="50">
        <v>0</v>
      </c>
      <c r="F72" s="16">
        <v>0</v>
      </c>
      <c r="G72" s="16">
        <f t="shared" si="0"/>
        <v>0</v>
      </c>
      <c r="H72" s="16">
        <v>0</v>
      </c>
      <c r="I72" s="16">
        <v>0</v>
      </c>
      <c r="J72" s="16">
        <v>419</v>
      </c>
      <c r="K72" s="12">
        <v>1.5</v>
      </c>
      <c r="L72" s="16">
        <v>2</v>
      </c>
      <c r="M72" s="16">
        <v>28980</v>
      </c>
      <c r="N72" s="16">
        <v>55</v>
      </c>
      <c r="O72" s="16">
        <v>55</v>
      </c>
      <c r="P72" s="16">
        <v>55</v>
      </c>
      <c r="Q72" s="12">
        <v>55</v>
      </c>
      <c r="R72" s="16">
        <v>50</v>
      </c>
      <c r="S72" s="16">
        <v>14490</v>
      </c>
      <c r="T72" s="16">
        <f t="shared" si="1"/>
        <v>14490</v>
      </c>
      <c r="U72" s="17"/>
      <c r="V72" s="17"/>
    </row>
    <row r="73" spans="1:22" x14ac:dyDescent="0.2">
      <c r="A73" s="9" t="s">
        <v>61</v>
      </c>
      <c r="B73" s="56">
        <v>3915</v>
      </c>
      <c r="C73" s="57">
        <v>287476.87000000005</v>
      </c>
      <c r="D73" s="12">
        <v>73.429596424010228</v>
      </c>
      <c r="E73" s="50">
        <v>0</v>
      </c>
      <c r="F73" s="16">
        <v>0</v>
      </c>
      <c r="G73" s="16">
        <f t="shared" si="0"/>
        <v>0</v>
      </c>
      <c r="H73" s="16">
        <v>0</v>
      </c>
      <c r="I73" s="16">
        <v>0</v>
      </c>
      <c r="J73" s="16">
        <v>876</v>
      </c>
      <c r="K73" s="12">
        <v>4.47</v>
      </c>
      <c r="L73" s="16">
        <v>0</v>
      </c>
      <c r="M73" s="16">
        <v>0</v>
      </c>
      <c r="N73" s="16">
        <v>60</v>
      </c>
      <c r="O73" s="16">
        <v>60</v>
      </c>
      <c r="P73" s="16">
        <v>60</v>
      </c>
      <c r="Q73" s="12">
        <v>60</v>
      </c>
      <c r="R73" s="16">
        <v>0</v>
      </c>
      <c r="S73" s="16">
        <v>0</v>
      </c>
      <c r="T73" s="16">
        <f t="shared" si="1"/>
        <v>0</v>
      </c>
      <c r="U73" s="17"/>
      <c r="V73" s="17"/>
    </row>
    <row r="74" spans="1:22" x14ac:dyDescent="0.2">
      <c r="A74" s="9" t="s">
        <v>26</v>
      </c>
      <c r="B74" s="56">
        <v>1236</v>
      </c>
      <c r="C74" s="57">
        <v>51328.886666666658</v>
      </c>
      <c r="D74" s="12">
        <v>41.528225458468171</v>
      </c>
      <c r="E74" s="50">
        <v>0</v>
      </c>
      <c r="F74" s="16">
        <v>0</v>
      </c>
      <c r="G74" s="16">
        <f t="shared" si="0"/>
        <v>0</v>
      </c>
      <c r="H74" s="16">
        <v>0</v>
      </c>
      <c r="I74" s="16">
        <v>0</v>
      </c>
      <c r="J74" s="16">
        <v>632</v>
      </c>
      <c r="K74" s="12">
        <v>1.96</v>
      </c>
      <c r="L74" s="16">
        <v>0</v>
      </c>
      <c r="M74" s="16">
        <v>0</v>
      </c>
      <c r="N74" s="16">
        <v>48</v>
      </c>
      <c r="O74" s="16">
        <v>48</v>
      </c>
      <c r="P74" s="16">
        <v>48</v>
      </c>
      <c r="Q74" s="12">
        <v>48</v>
      </c>
      <c r="R74" s="16">
        <v>0</v>
      </c>
      <c r="S74" s="16">
        <v>0</v>
      </c>
      <c r="T74" s="16">
        <f t="shared" si="1"/>
        <v>0</v>
      </c>
      <c r="U74" s="17"/>
      <c r="V74" s="17"/>
    </row>
    <row r="75" spans="1:22" x14ac:dyDescent="0.2">
      <c r="A75" s="9" t="s">
        <v>17</v>
      </c>
      <c r="B75" s="56">
        <v>4014</v>
      </c>
      <c r="C75" s="57">
        <v>402337.06000000011</v>
      </c>
      <c r="D75" s="12">
        <v>100.2334479322372</v>
      </c>
      <c r="E75" s="50">
        <v>0</v>
      </c>
      <c r="F75" s="16">
        <v>0</v>
      </c>
      <c r="G75" s="16">
        <f t="shared" ref="G75:G89" si="2">F75*100/C75</f>
        <v>0</v>
      </c>
      <c r="H75" s="16">
        <v>0</v>
      </c>
      <c r="I75" s="16">
        <v>0</v>
      </c>
      <c r="J75" s="16">
        <v>903</v>
      </c>
      <c r="K75" s="12">
        <v>4.45</v>
      </c>
      <c r="L75" s="16">
        <v>0</v>
      </c>
      <c r="M75" s="16">
        <v>0</v>
      </c>
      <c r="N75" s="16">
        <v>50</v>
      </c>
      <c r="O75" s="16">
        <v>50</v>
      </c>
      <c r="P75" s="16">
        <v>50</v>
      </c>
      <c r="Q75" s="12">
        <v>50</v>
      </c>
      <c r="R75" s="16">
        <v>0</v>
      </c>
      <c r="S75" s="16">
        <v>0</v>
      </c>
      <c r="T75" s="16">
        <f t="shared" ref="T75:T90" si="3">S75+I75</f>
        <v>0</v>
      </c>
      <c r="U75" s="17"/>
      <c r="V75" s="17"/>
    </row>
    <row r="76" spans="1:22" x14ac:dyDescent="0.2">
      <c r="A76" s="9" t="s">
        <v>39</v>
      </c>
      <c r="B76" s="56">
        <v>5054</v>
      </c>
      <c r="C76" s="57">
        <v>112158.42666666668</v>
      </c>
      <c r="D76" s="12">
        <v>22.192011607967288</v>
      </c>
      <c r="E76" s="50">
        <v>0</v>
      </c>
      <c r="F76" s="16">
        <v>0</v>
      </c>
      <c r="G76" s="16">
        <f t="shared" si="2"/>
        <v>0</v>
      </c>
      <c r="H76" s="16">
        <v>0</v>
      </c>
      <c r="I76" s="16">
        <v>0</v>
      </c>
      <c r="J76" s="16">
        <v>1148</v>
      </c>
      <c r="K76" s="12">
        <v>4.4000000000000004</v>
      </c>
      <c r="L76" s="16">
        <v>0</v>
      </c>
      <c r="M76" s="16">
        <v>0</v>
      </c>
      <c r="N76" s="16">
        <v>33</v>
      </c>
      <c r="O76" s="16">
        <v>33</v>
      </c>
      <c r="P76" s="16">
        <v>33</v>
      </c>
      <c r="Q76" s="12">
        <v>33</v>
      </c>
      <c r="R76" s="16">
        <v>0</v>
      </c>
      <c r="S76" s="16">
        <v>0</v>
      </c>
      <c r="T76" s="16">
        <f t="shared" si="3"/>
        <v>0</v>
      </c>
      <c r="U76" s="17"/>
      <c r="V76" s="17"/>
    </row>
    <row r="77" spans="1:22" x14ac:dyDescent="0.2">
      <c r="A77" s="9" t="s">
        <v>27</v>
      </c>
      <c r="B77" s="56">
        <v>1548</v>
      </c>
      <c r="C77" s="57">
        <v>-7974.6100000000006</v>
      </c>
      <c r="D77" s="12">
        <v>-5.15155684754522</v>
      </c>
      <c r="E77" s="50">
        <v>0</v>
      </c>
      <c r="F77" s="16">
        <v>0</v>
      </c>
      <c r="G77" s="16">
        <f t="shared" si="2"/>
        <v>0</v>
      </c>
      <c r="H77" s="16">
        <v>0</v>
      </c>
      <c r="I77" s="16">
        <v>0</v>
      </c>
      <c r="J77" s="16">
        <v>1558</v>
      </c>
      <c r="K77" s="12">
        <v>0.99</v>
      </c>
      <c r="L77" s="16">
        <v>7</v>
      </c>
      <c r="M77" s="16">
        <v>249228</v>
      </c>
      <c r="N77" s="16">
        <v>52</v>
      </c>
      <c r="O77" s="16">
        <v>52</v>
      </c>
      <c r="P77" s="16">
        <v>52</v>
      </c>
      <c r="Q77" s="12">
        <v>52</v>
      </c>
      <c r="R77" s="16">
        <v>20</v>
      </c>
      <c r="S77" s="16">
        <v>49845.600000000006</v>
      </c>
      <c r="T77" s="16">
        <f t="shared" si="3"/>
        <v>49845.600000000006</v>
      </c>
      <c r="U77" s="17"/>
      <c r="V77" s="17"/>
    </row>
    <row r="78" spans="1:22" x14ac:dyDescent="0.2">
      <c r="A78" s="9" t="s">
        <v>49</v>
      </c>
      <c r="B78" s="56">
        <v>1570</v>
      </c>
      <c r="C78" s="57">
        <v>156759.77666666667</v>
      </c>
      <c r="D78" s="12">
        <v>99.846991507430999</v>
      </c>
      <c r="E78" s="50">
        <v>0</v>
      </c>
      <c r="F78" s="16">
        <v>0</v>
      </c>
      <c r="G78" s="16">
        <f t="shared" si="2"/>
        <v>0</v>
      </c>
      <c r="H78" s="16">
        <v>0</v>
      </c>
      <c r="I78" s="16">
        <v>0</v>
      </c>
      <c r="J78" s="16">
        <v>709</v>
      </c>
      <c r="K78" s="12">
        <v>2.21</v>
      </c>
      <c r="L78" s="16">
        <v>0</v>
      </c>
      <c r="M78" s="16">
        <v>0</v>
      </c>
      <c r="N78" s="16">
        <v>50</v>
      </c>
      <c r="O78" s="16">
        <v>50</v>
      </c>
      <c r="P78" s="16">
        <v>50</v>
      </c>
      <c r="Q78" s="12">
        <v>50</v>
      </c>
      <c r="R78" s="16">
        <v>0</v>
      </c>
      <c r="S78" s="16">
        <v>0</v>
      </c>
      <c r="T78" s="16">
        <f t="shared" si="3"/>
        <v>0</v>
      </c>
      <c r="U78" s="17"/>
      <c r="V78" s="17"/>
    </row>
    <row r="79" spans="1:22" x14ac:dyDescent="0.2">
      <c r="A79" s="9" t="s">
        <v>28</v>
      </c>
      <c r="B79" s="56">
        <v>1105</v>
      </c>
      <c r="C79" s="57">
        <v>11849.850000000004</v>
      </c>
      <c r="D79" s="12">
        <v>10.723846153846157</v>
      </c>
      <c r="E79" s="50">
        <v>0</v>
      </c>
      <c r="F79" s="16">
        <v>0</v>
      </c>
      <c r="G79" s="16">
        <f t="shared" si="2"/>
        <v>0</v>
      </c>
      <c r="H79" s="16">
        <v>0</v>
      </c>
      <c r="I79" s="16">
        <v>0</v>
      </c>
      <c r="J79" s="16">
        <v>1358</v>
      </c>
      <c r="K79" s="12">
        <v>0.81</v>
      </c>
      <c r="L79" s="16">
        <v>9</v>
      </c>
      <c r="M79" s="16">
        <v>228735</v>
      </c>
      <c r="N79" s="16">
        <v>52</v>
      </c>
      <c r="O79" s="16">
        <v>52</v>
      </c>
      <c r="P79" s="16">
        <v>52</v>
      </c>
      <c r="Q79" s="12">
        <v>52</v>
      </c>
      <c r="R79" s="16">
        <v>20</v>
      </c>
      <c r="S79" s="16">
        <v>45747</v>
      </c>
      <c r="T79" s="16">
        <f t="shared" si="3"/>
        <v>45747</v>
      </c>
      <c r="U79" s="17"/>
      <c r="V79" s="17"/>
    </row>
    <row r="80" spans="1:22" x14ac:dyDescent="0.2">
      <c r="A80" s="9" t="s">
        <v>10</v>
      </c>
      <c r="B80" s="56">
        <v>1933</v>
      </c>
      <c r="C80" s="57">
        <v>287354.03333333338</v>
      </c>
      <c r="D80" s="12">
        <v>148.6570270736334</v>
      </c>
      <c r="E80" s="50">
        <v>2</v>
      </c>
      <c r="F80" s="16">
        <v>30928</v>
      </c>
      <c r="G80" s="16">
        <f t="shared" si="2"/>
        <v>10.763029716768662</v>
      </c>
      <c r="H80" s="16">
        <v>143677.01666666669</v>
      </c>
      <c r="I80" s="16">
        <v>30928</v>
      </c>
      <c r="J80" s="16">
        <v>433</v>
      </c>
      <c r="K80" s="12">
        <v>4.46</v>
      </c>
      <c r="L80" s="16">
        <v>0</v>
      </c>
      <c r="M80" s="16">
        <v>0</v>
      </c>
      <c r="N80" s="16">
        <v>48</v>
      </c>
      <c r="O80" s="16">
        <v>48</v>
      </c>
      <c r="P80" s="16">
        <v>48</v>
      </c>
      <c r="Q80" s="12">
        <v>48</v>
      </c>
      <c r="R80" s="16">
        <v>0</v>
      </c>
      <c r="S80" s="16">
        <v>0</v>
      </c>
      <c r="T80" s="16">
        <f t="shared" si="3"/>
        <v>30928</v>
      </c>
      <c r="U80" s="17"/>
      <c r="V80" s="17"/>
    </row>
    <row r="81" spans="1:22" x14ac:dyDescent="0.2">
      <c r="A81" s="9" t="s">
        <v>74</v>
      </c>
      <c r="B81" s="56">
        <v>1771</v>
      </c>
      <c r="C81" s="57">
        <v>117754.53666666668</v>
      </c>
      <c r="D81" s="12">
        <v>66.490421607378138</v>
      </c>
      <c r="E81" s="50">
        <v>0</v>
      </c>
      <c r="F81" s="16">
        <v>0</v>
      </c>
      <c r="G81" s="16">
        <f t="shared" si="2"/>
        <v>0</v>
      </c>
      <c r="H81" s="16">
        <v>0</v>
      </c>
      <c r="I81" s="16">
        <v>0</v>
      </c>
      <c r="J81" s="16">
        <v>1127</v>
      </c>
      <c r="K81" s="12">
        <v>1.57</v>
      </c>
      <c r="L81" s="16">
        <v>1</v>
      </c>
      <c r="M81" s="16">
        <v>40733</v>
      </c>
      <c r="N81" s="16">
        <v>56</v>
      </c>
      <c r="O81" s="16">
        <v>56</v>
      </c>
      <c r="P81" s="16">
        <v>56</v>
      </c>
      <c r="Q81" s="12">
        <v>56</v>
      </c>
      <c r="R81" s="16">
        <v>60</v>
      </c>
      <c r="S81" s="16">
        <v>24439.8</v>
      </c>
      <c r="T81" s="16">
        <f t="shared" si="3"/>
        <v>24439.8</v>
      </c>
      <c r="U81" s="17"/>
      <c r="V81" s="17"/>
    </row>
    <row r="82" spans="1:22" x14ac:dyDescent="0.2">
      <c r="A82" s="9" t="s">
        <v>75</v>
      </c>
      <c r="B82" s="56">
        <v>1071</v>
      </c>
      <c r="C82" s="57">
        <v>59028.94</v>
      </c>
      <c r="D82" s="12">
        <v>55.115723622782447</v>
      </c>
      <c r="E82" s="50">
        <v>0</v>
      </c>
      <c r="F82" s="16">
        <v>0</v>
      </c>
      <c r="G82" s="16">
        <f t="shared" si="2"/>
        <v>0</v>
      </c>
      <c r="H82" s="16">
        <v>0</v>
      </c>
      <c r="I82" s="16">
        <v>0</v>
      </c>
      <c r="J82" s="16">
        <v>1217</v>
      </c>
      <c r="K82" s="12">
        <v>0.88</v>
      </c>
      <c r="L82" s="16">
        <v>8</v>
      </c>
      <c r="M82" s="16">
        <v>197064</v>
      </c>
      <c r="N82" s="16">
        <v>52</v>
      </c>
      <c r="O82" s="16">
        <v>52</v>
      </c>
      <c r="P82" s="16">
        <v>52</v>
      </c>
      <c r="Q82" s="12">
        <v>52</v>
      </c>
      <c r="R82" s="16">
        <v>20</v>
      </c>
      <c r="S82" s="16">
        <v>39412.800000000003</v>
      </c>
      <c r="T82" s="16">
        <f t="shared" si="3"/>
        <v>39412.800000000003</v>
      </c>
      <c r="U82" s="17"/>
      <c r="V82" s="17"/>
    </row>
    <row r="83" spans="1:22" x14ac:dyDescent="0.2">
      <c r="A83" s="9" t="s">
        <v>76</v>
      </c>
      <c r="B83" s="56">
        <v>4773</v>
      </c>
      <c r="C83" s="57">
        <v>364692.11333333328</v>
      </c>
      <c r="D83" s="12">
        <v>76.407314756617069</v>
      </c>
      <c r="E83" s="50">
        <v>0</v>
      </c>
      <c r="F83" s="16">
        <v>0</v>
      </c>
      <c r="G83" s="16">
        <f t="shared" si="2"/>
        <v>0</v>
      </c>
      <c r="H83" s="16">
        <v>0</v>
      </c>
      <c r="I83" s="16">
        <v>0</v>
      </c>
      <c r="J83" s="16">
        <v>1640</v>
      </c>
      <c r="K83" s="12">
        <v>2.91</v>
      </c>
      <c r="L83" s="16">
        <v>0</v>
      </c>
      <c r="M83" s="16">
        <v>0</v>
      </c>
      <c r="N83" s="16">
        <v>49</v>
      </c>
      <c r="O83" s="16">
        <v>49</v>
      </c>
      <c r="P83" s="16">
        <v>49</v>
      </c>
      <c r="Q83" s="12">
        <v>49</v>
      </c>
      <c r="R83" s="16">
        <v>0</v>
      </c>
      <c r="S83" s="16">
        <v>0</v>
      </c>
      <c r="T83" s="16">
        <f t="shared" si="3"/>
        <v>0</v>
      </c>
      <c r="U83" s="17"/>
      <c r="V83" s="17"/>
    </row>
    <row r="84" spans="1:22" x14ac:dyDescent="0.2">
      <c r="A84" s="9" t="s">
        <v>77</v>
      </c>
      <c r="B84" s="56">
        <v>1372</v>
      </c>
      <c r="C84" s="57">
        <v>-7435.5033333333422</v>
      </c>
      <c r="D84" s="12">
        <v>-5.419463070942669</v>
      </c>
      <c r="E84" s="50">
        <v>0</v>
      </c>
      <c r="F84" s="16">
        <v>0</v>
      </c>
      <c r="G84" s="16">
        <f t="shared" si="2"/>
        <v>0</v>
      </c>
      <c r="H84" s="16">
        <v>0</v>
      </c>
      <c r="I84" s="16">
        <v>0</v>
      </c>
      <c r="J84" s="16">
        <v>789</v>
      </c>
      <c r="K84" s="12">
        <v>1.74</v>
      </c>
      <c r="L84" s="16">
        <v>0</v>
      </c>
      <c r="M84" s="16">
        <v>0</v>
      </c>
      <c r="N84" s="16">
        <v>32</v>
      </c>
      <c r="O84" s="16">
        <v>32</v>
      </c>
      <c r="P84" s="16">
        <v>32</v>
      </c>
      <c r="Q84" s="12">
        <v>32</v>
      </c>
      <c r="R84" s="16">
        <v>0</v>
      </c>
      <c r="S84" s="16">
        <v>0</v>
      </c>
      <c r="T84" s="16">
        <f t="shared" si="3"/>
        <v>0</v>
      </c>
      <c r="U84" s="17"/>
      <c r="V84" s="17"/>
    </row>
    <row r="85" spans="1:22" x14ac:dyDescent="0.2">
      <c r="A85" s="9" t="s">
        <v>67</v>
      </c>
      <c r="B85" s="56">
        <v>11643</v>
      </c>
      <c r="C85" s="57">
        <v>765046.16666666663</v>
      </c>
      <c r="D85" s="12">
        <v>65.708680466088353</v>
      </c>
      <c r="E85" s="50">
        <v>0</v>
      </c>
      <c r="F85" s="16">
        <v>0</v>
      </c>
      <c r="G85" s="16">
        <f t="shared" si="2"/>
        <v>0</v>
      </c>
      <c r="H85" s="16">
        <v>0</v>
      </c>
      <c r="I85" s="16">
        <v>0</v>
      </c>
      <c r="J85" s="16">
        <v>1528</v>
      </c>
      <c r="K85" s="12">
        <v>7.62</v>
      </c>
      <c r="L85" s="16">
        <v>0</v>
      </c>
      <c r="M85" s="16">
        <v>0</v>
      </c>
      <c r="N85" s="16">
        <v>60</v>
      </c>
      <c r="O85" s="16">
        <v>58</v>
      </c>
      <c r="P85" s="16">
        <v>55</v>
      </c>
      <c r="Q85" s="12">
        <v>57.666666666666664</v>
      </c>
      <c r="R85" s="16">
        <v>0</v>
      </c>
      <c r="S85" s="16">
        <v>0</v>
      </c>
      <c r="T85" s="16">
        <f t="shared" si="3"/>
        <v>0</v>
      </c>
      <c r="U85" s="17"/>
      <c r="V85" s="17"/>
    </row>
    <row r="86" spans="1:22" x14ac:dyDescent="0.2">
      <c r="A86" s="9" t="s">
        <v>78</v>
      </c>
      <c r="B86" s="56">
        <v>2611</v>
      </c>
      <c r="C86" s="57">
        <v>183538.5</v>
      </c>
      <c r="D86" s="12">
        <v>70.294331673688248</v>
      </c>
      <c r="E86" s="50">
        <v>0</v>
      </c>
      <c r="F86" s="16">
        <v>0</v>
      </c>
      <c r="G86" s="16">
        <f t="shared" si="2"/>
        <v>0</v>
      </c>
      <c r="H86" s="16">
        <v>0</v>
      </c>
      <c r="I86" s="16">
        <v>0</v>
      </c>
      <c r="J86" s="16">
        <v>1695</v>
      </c>
      <c r="K86" s="12">
        <v>1.54</v>
      </c>
      <c r="L86" s="16">
        <v>2</v>
      </c>
      <c r="M86" s="16">
        <v>120106</v>
      </c>
      <c r="N86" s="16">
        <v>65</v>
      </c>
      <c r="O86" s="16">
        <v>65</v>
      </c>
      <c r="P86" s="16">
        <v>65</v>
      </c>
      <c r="Q86" s="12">
        <v>65</v>
      </c>
      <c r="R86" s="16">
        <v>100</v>
      </c>
      <c r="S86" s="16">
        <v>120106</v>
      </c>
      <c r="T86" s="16">
        <f t="shared" si="3"/>
        <v>120106</v>
      </c>
      <c r="U86" s="17"/>
      <c r="V86" s="17"/>
    </row>
    <row r="87" spans="1:22" x14ac:dyDescent="0.2">
      <c r="A87" s="9" t="s">
        <v>50</v>
      </c>
      <c r="B87" s="56">
        <v>2483</v>
      </c>
      <c r="C87" s="57">
        <v>144734.93333333335</v>
      </c>
      <c r="D87" s="12">
        <v>58.290347697677547</v>
      </c>
      <c r="E87" s="50">
        <v>0</v>
      </c>
      <c r="F87" s="16">
        <v>0</v>
      </c>
      <c r="G87" s="16">
        <f t="shared" si="2"/>
        <v>0</v>
      </c>
      <c r="H87" s="16">
        <v>0</v>
      </c>
      <c r="I87" s="16">
        <v>0</v>
      </c>
      <c r="J87" s="16">
        <v>225</v>
      </c>
      <c r="K87" s="12">
        <v>11.04</v>
      </c>
      <c r="L87" s="16">
        <v>0</v>
      </c>
      <c r="M87" s="16">
        <v>0</v>
      </c>
      <c r="N87" s="16">
        <v>42</v>
      </c>
      <c r="O87" s="16">
        <v>42</v>
      </c>
      <c r="P87" s="16">
        <v>42</v>
      </c>
      <c r="Q87" s="12">
        <v>42</v>
      </c>
      <c r="R87" s="16">
        <v>0</v>
      </c>
      <c r="S87" s="16">
        <v>0</v>
      </c>
      <c r="T87" s="16">
        <f t="shared" si="3"/>
        <v>0</v>
      </c>
      <c r="U87" s="17"/>
      <c r="V87" s="17"/>
    </row>
    <row r="88" spans="1:22" x14ac:dyDescent="0.2">
      <c r="A88" s="9" t="s">
        <v>51</v>
      </c>
      <c r="B88" s="56">
        <v>1177</v>
      </c>
      <c r="C88" s="57">
        <v>57105.06</v>
      </c>
      <c r="D88" s="12">
        <v>48.517468139337296</v>
      </c>
      <c r="E88" s="50">
        <v>0</v>
      </c>
      <c r="F88" s="16">
        <v>0</v>
      </c>
      <c r="G88" s="16">
        <f t="shared" si="2"/>
        <v>0</v>
      </c>
      <c r="H88" s="16">
        <v>0</v>
      </c>
      <c r="I88" s="16">
        <v>0</v>
      </c>
      <c r="J88" s="16">
        <v>1206</v>
      </c>
      <c r="K88" s="12">
        <v>0.98</v>
      </c>
      <c r="L88" s="16">
        <v>7</v>
      </c>
      <c r="M88" s="16">
        <v>189497</v>
      </c>
      <c r="N88" s="16">
        <v>58</v>
      </c>
      <c r="O88" s="16">
        <v>58</v>
      </c>
      <c r="P88" s="16">
        <v>55</v>
      </c>
      <c r="Q88" s="12">
        <v>57</v>
      </c>
      <c r="R88" s="16">
        <v>70</v>
      </c>
      <c r="S88" s="16">
        <v>132647.9</v>
      </c>
      <c r="T88" s="16">
        <f t="shared" si="3"/>
        <v>132647.9</v>
      </c>
      <c r="U88" s="17"/>
      <c r="V88" s="17"/>
    </row>
    <row r="89" spans="1:22" x14ac:dyDescent="0.2">
      <c r="A89" s="9" t="s">
        <v>79</v>
      </c>
      <c r="B89" s="58">
        <v>2473</v>
      </c>
      <c r="C89" s="57">
        <v>272667.16666666663</v>
      </c>
      <c r="D89" s="12">
        <v>110.25764927887855</v>
      </c>
      <c r="E89" s="50">
        <v>0</v>
      </c>
      <c r="F89" s="16">
        <v>0</v>
      </c>
      <c r="G89" s="16">
        <f t="shared" si="2"/>
        <v>0</v>
      </c>
      <c r="H89" s="16">
        <v>0</v>
      </c>
      <c r="I89" s="16">
        <v>0</v>
      </c>
      <c r="J89" s="16">
        <v>1207</v>
      </c>
      <c r="K89" s="12">
        <v>2.0499999999999998</v>
      </c>
      <c r="L89" s="16">
        <v>0</v>
      </c>
      <c r="M89" s="16">
        <v>0</v>
      </c>
      <c r="N89" s="16">
        <v>65</v>
      </c>
      <c r="O89" s="16">
        <v>65</v>
      </c>
      <c r="P89" s="16">
        <v>65</v>
      </c>
      <c r="Q89" s="12">
        <v>65</v>
      </c>
      <c r="R89" s="16">
        <v>0</v>
      </c>
      <c r="S89" s="16">
        <v>0</v>
      </c>
      <c r="T89" s="16">
        <f t="shared" si="3"/>
        <v>0</v>
      </c>
      <c r="U89" s="17"/>
    </row>
    <row r="90" spans="1:22" s="2" customFormat="1" x14ac:dyDescent="0.2">
      <c r="A90" s="2" t="s">
        <v>80</v>
      </c>
      <c r="B90" s="63">
        <v>285212</v>
      </c>
      <c r="C90" s="64">
        <v>31744400.860000003</v>
      </c>
      <c r="D90" s="11">
        <v>111.3010702915726</v>
      </c>
      <c r="E90" s="10"/>
      <c r="F90" s="16">
        <v>7234598</v>
      </c>
      <c r="G90" s="16"/>
      <c r="H90" s="16"/>
      <c r="I90" s="10">
        <v>6210757.418333333</v>
      </c>
      <c r="J90" s="59">
        <v>85382</v>
      </c>
      <c r="K90" s="11">
        <v>3.34</v>
      </c>
      <c r="L90" s="10"/>
      <c r="M90" s="10">
        <v>5247887</v>
      </c>
      <c r="N90" s="10"/>
      <c r="O90" s="10"/>
      <c r="P90" s="10"/>
      <c r="Q90" s="11"/>
      <c r="R90" s="10"/>
      <c r="S90" s="10">
        <v>2634012.8999999994</v>
      </c>
      <c r="T90" s="16">
        <f t="shared" si="3"/>
        <v>8844770.3183333315</v>
      </c>
      <c r="U90" s="17"/>
    </row>
    <row r="91" spans="1:22" x14ac:dyDescent="0.2">
      <c r="L91" s="51"/>
      <c r="N91" s="16"/>
      <c r="O91" s="16"/>
      <c r="P91" s="16"/>
      <c r="Q91" s="16"/>
      <c r="R91" s="16"/>
      <c r="T91" s="16"/>
      <c r="U91" s="17"/>
    </row>
    <row r="92" spans="1:22" s="22" customFormat="1" x14ac:dyDescent="0.2">
      <c r="A92" s="60"/>
      <c r="B92" s="6"/>
      <c r="C92" s="61"/>
      <c r="D92" s="62" t="s">
        <v>151</v>
      </c>
      <c r="E92" s="7"/>
      <c r="F92" s="7"/>
      <c r="G92" s="7"/>
      <c r="H92" s="7"/>
      <c r="I92" s="7"/>
      <c r="J92" s="7"/>
      <c r="L92" s="60"/>
      <c r="M92" s="7" t="s">
        <v>152</v>
      </c>
      <c r="N92" s="7"/>
      <c r="O92" s="7"/>
      <c r="P92" s="7"/>
      <c r="Q92" s="7"/>
      <c r="R92" s="7"/>
      <c r="S92" s="7"/>
      <c r="T92" s="6"/>
      <c r="U92" s="17"/>
    </row>
    <row r="93" spans="1:22" s="3" customFormat="1" ht="21" customHeight="1" x14ac:dyDescent="0.2">
      <c r="A93" s="3" t="s">
        <v>93</v>
      </c>
      <c r="E93" s="8"/>
      <c r="F93" s="4"/>
      <c r="G93" s="4"/>
      <c r="H93" s="4"/>
      <c r="I93" s="4"/>
      <c r="S93" s="7"/>
      <c r="T93" s="5"/>
      <c r="U93" s="17"/>
    </row>
    <row r="94" spans="1:22" s="3" customFormat="1" ht="39" customHeight="1" x14ac:dyDescent="0.2">
      <c r="A94" s="74" t="s">
        <v>154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U94" s="17"/>
    </row>
    <row r="95" spans="1:22" s="4" customFormat="1" ht="21" customHeight="1" x14ac:dyDescent="0.2">
      <c r="A95" s="3"/>
    </row>
    <row r="96" spans="1:22" s="3" customFormat="1" x14ac:dyDescent="0.2">
      <c r="F96" s="4"/>
      <c r="G96" s="4"/>
      <c r="H96" s="4"/>
      <c r="I96" s="4"/>
      <c r="P96" s="54"/>
      <c r="T96" s="5"/>
    </row>
    <row r="97" spans="1:20" s="3" customFormat="1" x14ac:dyDescent="0.2">
      <c r="A97" s="45" t="s">
        <v>139</v>
      </c>
      <c r="F97" s="4"/>
      <c r="G97" s="4"/>
      <c r="H97" s="4"/>
      <c r="I97" s="4"/>
      <c r="T97" s="5"/>
    </row>
    <row r="99" spans="1:20" x14ac:dyDescent="0.2">
      <c r="J99" s="18"/>
      <c r="K99" s="18"/>
      <c r="L99" s="18"/>
      <c r="M99" s="18"/>
      <c r="N99" s="18"/>
      <c r="O99" s="18"/>
      <c r="Q99" s="3"/>
    </row>
    <row r="100" spans="1:20" x14ac:dyDescent="0.2">
      <c r="J100" s="18"/>
      <c r="K100" s="18"/>
      <c r="L100" s="18"/>
      <c r="M100" s="18"/>
      <c r="N100" s="18"/>
      <c r="O100" s="18"/>
      <c r="T100" s="9"/>
    </row>
    <row r="101" spans="1:20" ht="14.25" x14ac:dyDescent="0.2">
      <c r="A101" s="84" t="s">
        <v>129</v>
      </c>
      <c r="B101" s="84"/>
      <c r="C101" s="84"/>
      <c r="D101" s="84"/>
      <c r="E101" s="84"/>
      <c r="J101" s="85" t="s">
        <v>140</v>
      </c>
      <c r="K101" s="85"/>
      <c r="L101" s="85"/>
      <c r="O101" s="84" t="s">
        <v>130</v>
      </c>
      <c r="P101" s="84"/>
    </row>
    <row r="102" spans="1:20" ht="27.75" customHeight="1" x14ac:dyDescent="0.2">
      <c r="A102" s="46" t="s">
        <v>94</v>
      </c>
      <c r="B102" s="46" t="s">
        <v>95</v>
      </c>
      <c r="C102" s="82" t="s">
        <v>88</v>
      </c>
      <c r="D102" s="82" t="s">
        <v>141</v>
      </c>
      <c r="E102" s="82" t="s">
        <v>143</v>
      </c>
      <c r="J102" s="46" t="s">
        <v>94</v>
      </c>
      <c r="K102" s="46" t="s">
        <v>90</v>
      </c>
      <c r="L102" s="48" t="s">
        <v>88</v>
      </c>
      <c r="O102" s="46" t="s">
        <v>123</v>
      </c>
      <c r="P102" s="46" t="s">
        <v>88</v>
      </c>
    </row>
    <row r="103" spans="1:20" x14ac:dyDescent="0.2">
      <c r="A103" s="47" t="s">
        <v>86</v>
      </c>
      <c r="B103" s="47" t="s">
        <v>83</v>
      </c>
      <c r="C103" s="83"/>
      <c r="D103" s="83"/>
      <c r="E103" s="83"/>
      <c r="J103" s="47" t="s">
        <v>86</v>
      </c>
      <c r="K103" s="47"/>
      <c r="L103" s="49"/>
      <c r="O103" s="47" t="s">
        <v>108</v>
      </c>
      <c r="P103" s="47"/>
    </row>
    <row r="104" spans="1:20" x14ac:dyDescent="0.2">
      <c r="A104" s="52" t="s">
        <v>142</v>
      </c>
      <c r="B104" s="12">
        <v>133.56</v>
      </c>
      <c r="C104" s="50">
        <v>1</v>
      </c>
      <c r="D104" s="20">
        <v>8</v>
      </c>
      <c r="E104" s="12">
        <v>8</v>
      </c>
      <c r="J104" s="20" t="s">
        <v>96</v>
      </c>
      <c r="K104" s="12">
        <v>1.67</v>
      </c>
      <c r="L104" s="20">
        <v>1</v>
      </c>
      <c r="M104" s="20"/>
      <c r="N104" s="20"/>
      <c r="O104" s="12" t="s">
        <v>109</v>
      </c>
      <c r="P104" s="20">
        <v>0</v>
      </c>
    </row>
    <row r="105" spans="1:20" x14ac:dyDescent="0.2">
      <c r="A105" s="53">
        <v>1.25</v>
      </c>
      <c r="B105" s="12">
        <v>139.13</v>
      </c>
      <c r="C105" s="50">
        <v>1.5</v>
      </c>
      <c r="D105" s="20">
        <v>4</v>
      </c>
      <c r="E105" s="12">
        <v>12</v>
      </c>
      <c r="F105" s="20"/>
      <c r="G105" s="20"/>
      <c r="H105" s="20"/>
      <c r="I105" s="20"/>
      <c r="J105" s="20" t="s">
        <v>97</v>
      </c>
      <c r="K105" s="12">
        <v>1.57</v>
      </c>
      <c r="L105" s="20">
        <v>2</v>
      </c>
      <c r="M105" s="20"/>
      <c r="N105" s="20"/>
      <c r="O105" s="12" t="s">
        <v>110</v>
      </c>
      <c r="P105" s="20">
        <v>10</v>
      </c>
    </row>
    <row r="106" spans="1:20" x14ac:dyDescent="0.2">
      <c r="A106" s="53">
        <v>1.3</v>
      </c>
      <c r="B106" s="12">
        <v>144.69</v>
      </c>
      <c r="C106" s="50">
        <v>2</v>
      </c>
      <c r="D106" s="20">
        <v>4</v>
      </c>
      <c r="E106" s="12">
        <v>16</v>
      </c>
      <c r="F106" s="20"/>
      <c r="G106" s="20"/>
      <c r="H106" s="20"/>
      <c r="I106" s="20"/>
      <c r="J106" s="20" t="s">
        <v>98</v>
      </c>
      <c r="K106" s="12">
        <v>1.47</v>
      </c>
      <c r="L106" s="20">
        <v>3</v>
      </c>
      <c r="M106" s="20"/>
      <c r="N106" s="20"/>
      <c r="O106" s="12">
        <v>51.51</v>
      </c>
      <c r="P106" s="20">
        <v>20</v>
      </c>
    </row>
    <row r="107" spans="1:20" x14ac:dyDescent="0.2">
      <c r="A107" s="53">
        <v>1.35</v>
      </c>
      <c r="B107" s="12">
        <v>150.26</v>
      </c>
      <c r="C107" s="50">
        <v>2.5</v>
      </c>
      <c r="D107" s="20">
        <v>4</v>
      </c>
      <c r="E107" s="12">
        <v>20</v>
      </c>
      <c r="F107" s="20"/>
      <c r="G107" s="20"/>
      <c r="H107" s="20"/>
      <c r="I107" s="20"/>
      <c r="J107" s="20" t="s">
        <v>99</v>
      </c>
      <c r="K107" s="12">
        <v>1.37</v>
      </c>
      <c r="L107" s="20">
        <v>4</v>
      </c>
      <c r="M107" s="20"/>
      <c r="N107" s="20"/>
      <c r="O107" s="12">
        <v>52.51</v>
      </c>
      <c r="P107" s="20">
        <v>30</v>
      </c>
    </row>
    <row r="108" spans="1:20" x14ac:dyDescent="0.2">
      <c r="A108" s="53">
        <v>1.4</v>
      </c>
      <c r="B108" s="12">
        <v>155.82</v>
      </c>
      <c r="C108" s="50">
        <v>3</v>
      </c>
      <c r="D108" s="20">
        <v>4</v>
      </c>
      <c r="E108" s="12">
        <v>24</v>
      </c>
      <c r="F108" s="20"/>
      <c r="G108" s="20"/>
      <c r="H108" s="20"/>
      <c r="I108" s="20"/>
      <c r="J108" s="20" t="s">
        <v>100</v>
      </c>
      <c r="K108" s="12">
        <v>1.27</v>
      </c>
      <c r="L108" s="20">
        <v>5</v>
      </c>
      <c r="M108" s="20"/>
      <c r="N108" s="20"/>
      <c r="O108" s="12">
        <v>53.51</v>
      </c>
      <c r="P108" s="20">
        <v>40</v>
      </c>
    </row>
    <row r="109" spans="1:20" x14ac:dyDescent="0.2">
      <c r="A109" s="53">
        <v>1.45</v>
      </c>
      <c r="B109" s="12">
        <v>161.38999999999999</v>
      </c>
      <c r="C109" s="50">
        <v>3.5</v>
      </c>
      <c r="D109" s="20">
        <v>4</v>
      </c>
      <c r="E109" s="12">
        <v>28</v>
      </c>
      <c r="F109" s="20"/>
      <c r="G109" s="20"/>
      <c r="H109" s="20"/>
      <c r="I109" s="20"/>
      <c r="J109" s="20" t="s">
        <v>101</v>
      </c>
      <c r="K109" s="12">
        <v>1.17</v>
      </c>
      <c r="L109" s="20">
        <v>6</v>
      </c>
      <c r="M109" s="20"/>
      <c r="N109" s="20"/>
      <c r="O109" s="12">
        <v>54.51</v>
      </c>
      <c r="P109" s="20">
        <v>50</v>
      </c>
    </row>
    <row r="110" spans="1:20" x14ac:dyDescent="0.2">
      <c r="A110" s="53">
        <v>1.5</v>
      </c>
      <c r="B110" s="12">
        <v>166.95</v>
      </c>
      <c r="C110" s="50">
        <v>4</v>
      </c>
      <c r="D110" s="20">
        <v>4</v>
      </c>
      <c r="E110" s="12">
        <v>32</v>
      </c>
      <c r="F110" s="20"/>
      <c r="G110" s="20"/>
      <c r="H110" s="20"/>
      <c r="I110" s="20"/>
      <c r="J110" s="20" t="s">
        <v>102</v>
      </c>
      <c r="K110" s="12">
        <v>1.07</v>
      </c>
      <c r="L110" s="20">
        <v>7</v>
      </c>
      <c r="M110" s="20"/>
      <c r="N110" s="20"/>
      <c r="O110" s="12">
        <v>55.51</v>
      </c>
      <c r="P110" s="20">
        <v>60</v>
      </c>
    </row>
    <row r="111" spans="1:20" x14ac:dyDescent="0.2">
      <c r="A111" s="53">
        <v>1.55</v>
      </c>
      <c r="B111" s="12">
        <v>172.52</v>
      </c>
      <c r="C111" s="50">
        <v>4.5</v>
      </c>
      <c r="D111" s="20">
        <v>4</v>
      </c>
      <c r="E111" s="12">
        <v>36</v>
      </c>
      <c r="F111" s="20"/>
      <c r="G111" s="20"/>
      <c r="H111" s="20"/>
      <c r="I111" s="20"/>
      <c r="J111" s="20" t="s">
        <v>103</v>
      </c>
      <c r="K111" s="12">
        <v>0.97</v>
      </c>
      <c r="L111" s="20">
        <v>8</v>
      </c>
      <c r="M111" s="20"/>
      <c r="N111" s="20"/>
      <c r="O111" s="12">
        <v>56.51</v>
      </c>
      <c r="P111" s="20">
        <v>70</v>
      </c>
    </row>
    <row r="112" spans="1:20" x14ac:dyDescent="0.2">
      <c r="A112" s="53">
        <v>1.6</v>
      </c>
      <c r="B112" s="12">
        <v>178.08</v>
      </c>
      <c r="C112" s="50">
        <v>5</v>
      </c>
      <c r="D112" s="20">
        <v>4</v>
      </c>
      <c r="E112" s="12">
        <v>40</v>
      </c>
      <c r="F112" s="20"/>
      <c r="G112" s="20"/>
      <c r="H112" s="20"/>
      <c r="I112" s="20"/>
      <c r="J112" s="20" t="s">
        <v>104</v>
      </c>
      <c r="K112" s="12">
        <v>0.86</v>
      </c>
      <c r="L112" s="20">
        <v>9</v>
      </c>
      <c r="M112" s="20"/>
      <c r="N112" s="20"/>
      <c r="O112" s="12">
        <v>57.51</v>
      </c>
      <c r="P112" s="20">
        <v>80</v>
      </c>
    </row>
    <row r="113" spans="1:20" x14ac:dyDescent="0.2">
      <c r="A113" s="53">
        <v>1.65</v>
      </c>
      <c r="B113" s="12">
        <v>183.65</v>
      </c>
      <c r="C113" s="50">
        <v>5.5</v>
      </c>
      <c r="D113" s="20">
        <v>4</v>
      </c>
      <c r="E113" s="12">
        <v>44</v>
      </c>
      <c r="F113" s="20"/>
      <c r="G113" s="20"/>
      <c r="H113" s="20"/>
      <c r="I113" s="20"/>
      <c r="J113" s="20" t="s">
        <v>105</v>
      </c>
      <c r="K113" s="12">
        <v>0.77</v>
      </c>
      <c r="L113" s="20">
        <v>10</v>
      </c>
      <c r="M113" s="20"/>
      <c r="N113" s="20"/>
      <c r="O113" s="12">
        <v>58.51</v>
      </c>
      <c r="P113" s="20">
        <v>90</v>
      </c>
    </row>
    <row r="114" spans="1:20" x14ac:dyDescent="0.2">
      <c r="A114" s="53">
        <v>1.7</v>
      </c>
      <c r="B114" s="12">
        <v>189.21</v>
      </c>
      <c r="C114" s="50">
        <v>6</v>
      </c>
      <c r="D114" s="20">
        <v>4</v>
      </c>
      <c r="E114" s="12">
        <v>48</v>
      </c>
      <c r="F114" s="20"/>
      <c r="G114" s="20"/>
      <c r="H114" s="20"/>
      <c r="I114" s="20"/>
      <c r="J114" s="20" t="s">
        <v>106</v>
      </c>
      <c r="K114" s="12">
        <v>0.67</v>
      </c>
      <c r="L114" s="20">
        <v>11</v>
      </c>
      <c r="M114" s="20"/>
      <c r="N114" s="20"/>
      <c r="O114" s="12">
        <v>59.51</v>
      </c>
      <c r="P114" s="20">
        <v>100</v>
      </c>
    </row>
    <row r="115" spans="1:20" x14ac:dyDescent="0.2">
      <c r="A115" s="53">
        <v>1.75</v>
      </c>
      <c r="B115" s="12">
        <v>194.78</v>
      </c>
      <c r="C115" s="50">
        <v>6.5</v>
      </c>
      <c r="D115" s="20">
        <v>4</v>
      </c>
      <c r="E115" s="12">
        <v>52</v>
      </c>
    </row>
    <row r="116" spans="1:20" x14ac:dyDescent="0.2">
      <c r="A116" s="53">
        <v>1.8</v>
      </c>
      <c r="B116" s="12">
        <v>200.34</v>
      </c>
      <c r="C116" s="50">
        <v>7</v>
      </c>
      <c r="D116" s="20">
        <v>5</v>
      </c>
      <c r="E116" s="12">
        <v>57</v>
      </c>
      <c r="J116" s="9" t="s">
        <v>124</v>
      </c>
    </row>
    <row r="117" spans="1:20" x14ac:dyDescent="0.2">
      <c r="A117" s="53">
        <v>1.85</v>
      </c>
      <c r="B117" s="12">
        <v>205.91</v>
      </c>
      <c r="C117" s="50">
        <v>7.5</v>
      </c>
      <c r="D117" s="20">
        <v>5</v>
      </c>
      <c r="E117" s="12">
        <v>62</v>
      </c>
      <c r="J117" s="9" t="s">
        <v>138</v>
      </c>
      <c r="Q117" s="3"/>
      <c r="T117" s="9"/>
    </row>
    <row r="118" spans="1:20" x14ac:dyDescent="0.2">
      <c r="A118" s="53">
        <v>1.9</v>
      </c>
      <c r="B118" s="12">
        <v>211.47</v>
      </c>
      <c r="C118" s="50">
        <v>8</v>
      </c>
      <c r="D118" s="20">
        <v>5</v>
      </c>
      <c r="E118" s="12">
        <v>67</v>
      </c>
      <c r="Q118" s="3"/>
      <c r="T118" s="9"/>
    </row>
    <row r="119" spans="1:20" x14ac:dyDescent="0.2">
      <c r="A119" s="53">
        <v>1.95</v>
      </c>
      <c r="B119" s="12">
        <v>217.04</v>
      </c>
      <c r="C119" s="50">
        <v>8.5</v>
      </c>
      <c r="D119" s="20">
        <v>5</v>
      </c>
      <c r="E119" s="12">
        <v>72</v>
      </c>
      <c r="T119" s="9"/>
    </row>
    <row r="120" spans="1:20" x14ac:dyDescent="0.2">
      <c r="A120" s="53">
        <v>2</v>
      </c>
      <c r="B120" s="12">
        <v>222.6</v>
      </c>
      <c r="C120" s="50">
        <v>9</v>
      </c>
      <c r="D120" s="20">
        <v>6</v>
      </c>
      <c r="E120" s="12">
        <v>78</v>
      </c>
      <c r="T120" s="9"/>
    </row>
    <row r="121" spans="1:20" x14ac:dyDescent="0.2">
      <c r="A121" s="53">
        <v>2.0499999999999998</v>
      </c>
      <c r="B121" s="12">
        <v>228.17</v>
      </c>
      <c r="C121" s="50">
        <v>9.5</v>
      </c>
      <c r="D121" s="20">
        <v>6</v>
      </c>
      <c r="E121" s="12">
        <v>84</v>
      </c>
      <c r="T121" s="9"/>
    </row>
    <row r="122" spans="1:20" x14ac:dyDescent="0.2">
      <c r="A122" s="53">
        <v>2.1</v>
      </c>
      <c r="B122" s="12">
        <v>233.73</v>
      </c>
      <c r="C122" s="50">
        <v>10</v>
      </c>
      <c r="D122" s="20">
        <v>6</v>
      </c>
      <c r="E122" s="12">
        <v>90</v>
      </c>
      <c r="T122" s="9"/>
    </row>
    <row r="123" spans="1:20" x14ac:dyDescent="0.2">
      <c r="A123" s="53">
        <v>2.15</v>
      </c>
      <c r="B123" s="12">
        <v>239.3</v>
      </c>
      <c r="C123" s="50">
        <v>10.5</v>
      </c>
      <c r="D123" s="20">
        <v>6</v>
      </c>
      <c r="E123" s="12">
        <v>96</v>
      </c>
      <c r="T123" s="9"/>
    </row>
    <row r="124" spans="1:20" x14ac:dyDescent="0.2">
      <c r="A124" s="53">
        <v>2.2000000000000002</v>
      </c>
      <c r="B124" s="12">
        <v>244.86</v>
      </c>
      <c r="C124" s="50">
        <v>11</v>
      </c>
      <c r="D124" s="20">
        <v>7</v>
      </c>
      <c r="E124" s="12">
        <v>103</v>
      </c>
      <c r="T124" s="9"/>
    </row>
    <row r="125" spans="1:20" x14ac:dyDescent="0.2">
      <c r="A125" s="53">
        <v>2.25</v>
      </c>
      <c r="B125" s="12">
        <v>250.43</v>
      </c>
      <c r="C125" s="50">
        <v>11.5</v>
      </c>
      <c r="D125" s="20">
        <v>7</v>
      </c>
      <c r="E125" s="12">
        <v>110</v>
      </c>
      <c r="T125" s="9"/>
    </row>
    <row r="126" spans="1:20" x14ac:dyDescent="0.2">
      <c r="A126" s="53">
        <v>2.2999999999999998</v>
      </c>
      <c r="B126" s="12">
        <v>255.99</v>
      </c>
      <c r="C126" s="50">
        <v>12</v>
      </c>
      <c r="D126" s="20">
        <v>7</v>
      </c>
      <c r="E126" s="12">
        <v>117</v>
      </c>
      <c r="T126" s="9"/>
    </row>
    <row r="127" spans="1:20" x14ac:dyDescent="0.2">
      <c r="A127" s="53">
        <v>2.35</v>
      </c>
      <c r="B127" s="12">
        <v>261.56</v>
      </c>
      <c r="C127" s="50">
        <v>12.5</v>
      </c>
      <c r="D127" s="20">
        <v>7</v>
      </c>
      <c r="E127" s="12">
        <v>124</v>
      </c>
      <c r="T127" s="9"/>
    </row>
    <row r="128" spans="1:20" x14ac:dyDescent="0.2">
      <c r="A128" s="53">
        <v>2.4</v>
      </c>
      <c r="B128" s="12">
        <v>267.12</v>
      </c>
      <c r="C128" s="50">
        <v>13</v>
      </c>
      <c r="D128" s="20">
        <v>7</v>
      </c>
      <c r="E128" s="12">
        <v>131</v>
      </c>
      <c r="T128" s="9"/>
    </row>
    <row r="129" spans="1:20" x14ac:dyDescent="0.2">
      <c r="A129" s="53">
        <v>2.4500000000000002</v>
      </c>
      <c r="B129" s="12">
        <v>272.69</v>
      </c>
      <c r="C129" s="50">
        <v>13.5</v>
      </c>
      <c r="D129" s="20">
        <v>7</v>
      </c>
      <c r="E129" s="12">
        <v>138</v>
      </c>
      <c r="T129" s="9"/>
    </row>
    <row r="130" spans="1:20" x14ac:dyDescent="0.2">
      <c r="A130" s="53">
        <v>2.5</v>
      </c>
      <c r="B130" s="12">
        <v>278.25</v>
      </c>
      <c r="C130" s="50">
        <v>14</v>
      </c>
      <c r="D130" s="20">
        <v>8</v>
      </c>
      <c r="E130" s="12">
        <v>146</v>
      </c>
      <c r="T130" s="9"/>
    </row>
    <row r="131" spans="1:20" x14ac:dyDescent="0.2">
      <c r="A131" s="53">
        <v>2.5499999999999998</v>
      </c>
      <c r="B131" s="12">
        <v>283.82</v>
      </c>
      <c r="C131" s="50">
        <v>14.5</v>
      </c>
      <c r="D131" s="20">
        <v>8</v>
      </c>
      <c r="E131" s="12">
        <v>154</v>
      </c>
      <c r="T131" s="9"/>
    </row>
    <row r="132" spans="1:20" x14ac:dyDescent="0.2">
      <c r="A132" s="53">
        <v>2.6</v>
      </c>
      <c r="B132" s="12">
        <v>289.38</v>
      </c>
      <c r="C132" s="50">
        <v>15</v>
      </c>
      <c r="D132" s="20">
        <v>9</v>
      </c>
      <c r="E132" s="12">
        <v>163</v>
      </c>
      <c r="T132" s="9"/>
    </row>
    <row r="133" spans="1:20" x14ac:dyDescent="0.2">
      <c r="A133" s="53">
        <v>2.65</v>
      </c>
      <c r="B133" s="12">
        <v>294.95</v>
      </c>
      <c r="C133" s="50">
        <v>15.5</v>
      </c>
      <c r="D133" s="20">
        <v>9</v>
      </c>
      <c r="E133" s="12">
        <v>172</v>
      </c>
    </row>
    <row r="134" spans="1:20" x14ac:dyDescent="0.2">
      <c r="A134" s="53">
        <v>2.7</v>
      </c>
      <c r="B134" s="12">
        <v>300.51</v>
      </c>
      <c r="C134" s="50">
        <v>16</v>
      </c>
      <c r="D134" s="20">
        <v>10</v>
      </c>
      <c r="E134" s="12">
        <v>182</v>
      </c>
    </row>
    <row r="135" spans="1:20" x14ac:dyDescent="0.2">
      <c r="A135" s="53">
        <v>2.75</v>
      </c>
      <c r="B135" s="12">
        <v>306.08</v>
      </c>
      <c r="C135" s="50">
        <v>16.5</v>
      </c>
      <c r="D135" s="20">
        <v>10</v>
      </c>
      <c r="E135" s="12">
        <v>192</v>
      </c>
    </row>
    <row r="136" spans="1:20" x14ac:dyDescent="0.2">
      <c r="A136" s="53">
        <v>2.8</v>
      </c>
      <c r="B136" s="12">
        <v>311.64</v>
      </c>
      <c r="C136" s="50">
        <v>17</v>
      </c>
      <c r="D136" s="20">
        <v>10</v>
      </c>
      <c r="E136" s="12">
        <v>202</v>
      </c>
    </row>
    <row r="137" spans="1:20" x14ac:dyDescent="0.2">
      <c r="A137" s="53">
        <v>2.85</v>
      </c>
      <c r="B137" s="12">
        <v>317.20999999999998</v>
      </c>
      <c r="C137" s="50">
        <v>17.5</v>
      </c>
      <c r="D137" s="20">
        <v>10</v>
      </c>
      <c r="E137" s="12">
        <v>212</v>
      </c>
      <c r="T137" s="9"/>
    </row>
    <row r="138" spans="1:20" x14ac:dyDescent="0.2">
      <c r="A138" s="53">
        <v>2.9</v>
      </c>
      <c r="B138" s="12">
        <v>322.77</v>
      </c>
      <c r="C138" s="50">
        <v>18</v>
      </c>
      <c r="D138" s="20">
        <v>10</v>
      </c>
      <c r="E138" s="12">
        <v>222</v>
      </c>
      <c r="T138" s="9"/>
    </row>
    <row r="139" spans="1:20" x14ac:dyDescent="0.2">
      <c r="A139" s="53">
        <v>2.95</v>
      </c>
      <c r="B139" s="12">
        <v>328.34</v>
      </c>
      <c r="C139" s="50">
        <v>18.5</v>
      </c>
      <c r="D139" s="20">
        <v>10</v>
      </c>
      <c r="E139" s="12">
        <v>232</v>
      </c>
      <c r="T139" s="9"/>
    </row>
    <row r="140" spans="1:20" x14ac:dyDescent="0.2">
      <c r="A140" s="53">
        <v>3</v>
      </c>
      <c r="B140" s="12">
        <v>333.9</v>
      </c>
      <c r="C140" s="50">
        <v>19</v>
      </c>
      <c r="D140" s="20">
        <v>10</v>
      </c>
      <c r="E140" s="12">
        <v>242</v>
      </c>
      <c r="T140" s="9"/>
    </row>
    <row r="141" spans="1:20" x14ac:dyDescent="0.2">
      <c r="A141" s="53">
        <v>3.05</v>
      </c>
      <c r="B141" s="12">
        <v>339.47</v>
      </c>
      <c r="C141" s="50">
        <v>19.5</v>
      </c>
      <c r="D141" s="20">
        <v>10</v>
      </c>
      <c r="E141" s="12">
        <v>252</v>
      </c>
      <c r="T141" s="9"/>
    </row>
    <row r="142" spans="1:20" x14ac:dyDescent="0.2">
      <c r="A142" s="53">
        <v>3.1</v>
      </c>
      <c r="B142" s="12">
        <v>345.03</v>
      </c>
      <c r="C142" s="50">
        <v>20</v>
      </c>
      <c r="D142" s="20">
        <v>10</v>
      </c>
      <c r="E142" s="12">
        <v>262</v>
      </c>
      <c r="T142" s="9"/>
    </row>
    <row r="143" spans="1:20" x14ac:dyDescent="0.2">
      <c r="A143" s="53">
        <v>3.15</v>
      </c>
      <c r="B143" s="12">
        <v>350.6</v>
      </c>
      <c r="C143" s="50">
        <v>20.5</v>
      </c>
      <c r="D143" s="20">
        <v>10</v>
      </c>
      <c r="E143" s="12">
        <v>272</v>
      </c>
      <c r="T143" s="9"/>
    </row>
    <row r="144" spans="1:20" x14ac:dyDescent="0.2">
      <c r="A144" s="53">
        <v>3.2</v>
      </c>
      <c r="B144" s="12">
        <v>356.16</v>
      </c>
      <c r="C144" s="50">
        <v>21</v>
      </c>
      <c r="D144" s="20">
        <v>10</v>
      </c>
      <c r="E144" s="12">
        <v>282</v>
      </c>
      <c r="K144" s="20"/>
      <c r="L144" s="19"/>
      <c r="M144" s="19"/>
      <c r="N144" s="19"/>
      <c r="O144" s="3"/>
      <c r="P144" s="19"/>
      <c r="Q144" s="19"/>
    </row>
    <row r="145" spans="1:20" x14ac:dyDescent="0.2">
      <c r="A145" s="53">
        <v>3.25</v>
      </c>
      <c r="B145" s="12">
        <v>361.73</v>
      </c>
      <c r="C145" s="50">
        <v>21.5</v>
      </c>
      <c r="D145" s="20">
        <v>10</v>
      </c>
      <c r="E145" s="12">
        <v>292</v>
      </c>
      <c r="O145" s="3"/>
      <c r="T145" s="9"/>
    </row>
    <row r="146" spans="1:20" x14ac:dyDescent="0.2">
      <c r="A146" s="53">
        <v>3.3</v>
      </c>
      <c r="B146" s="12">
        <v>367.29</v>
      </c>
      <c r="C146" s="50">
        <v>22</v>
      </c>
      <c r="D146" s="20">
        <v>5</v>
      </c>
      <c r="E146" s="12">
        <v>297</v>
      </c>
      <c r="T146" s="9"/>
    </row>
    <row r="147" spans="1:20" x14ac:dyDescent="0.2">
      <c r="A147" s="53">
        <v>3.35</v>
      </c>
      <c r="B147" s="12">
        <v>372.86</v>
      </c>
      <c r="C147" s="50">
        <v>22.5</v>
      </c>
      <c r="D147" s="20">
        <v>5</v>
      </c>
      <c r="E147" s="12">
        <v>302</v>
      </c>
      <c r="T147" s="9"/>
    </row>
    <row r="148" spans="1:20" x14ac:dyDescent="0.2">
      <c r="A148" s="53">
        <v>3.4</v>
      </c>
      <c r="B148" s="12">
        <v>378.42</v>
      </c>
      <c r="C148" s="50">
        <v>23</v>
      </c>
      <c r="D148" s="20">
        <v>5</v>
      </c>
      <c r="E148" s="12">
        <v>307</v>
      </c>
      <c r="T148" s="9"/>
    </row>
    <row r="149" spans="1:20" x14ac:dyDescent="0.2">
      <c r="A149" s="53">
        <v>3.45</v>
      </c>
      <c r="B149" s="12">
        <v>383.99</v>
      </c>
      <c r="C149" s="50">
        <v>23.5</v>
      </c>
      <c r="D149" s="20">
        <v>5</v>
      </c>
      <c r="E149" s="12">
        <v>312</v>
      </c>
      <c r="T149" s="9"/>
    </row>
    <row r="150" spans="1:20" x14ac:dyDescent="0.2">
      <c r="A150" s="53">
        <v>3.5</v>
      </c>
      <c r="B150" s="12">
        <v>389.55</v>
      </c>
      <c r="C150" s="50">
        <v>24</v>
      </c>
      <c r="D150" s="20">
        <v>5</v>
      </c>
      <c r="E150" s="12">
        <v>317</v>
      </c>
      <c r="T150" s="9"/>
    </row>
    <row r="151" spans="1:20" x14ac:dyDescent="0.2">
      <c r="A151" s="53">
        <v>3.55</v>
      </c>
      <c r="B151" s="12">
        <v>395.12</v>
      </c>
      <c r="C151" s="50">
        <v>24.5</v>
      </c>
      <c r="D151" s="20">
        <v>5</v>
      </c>
      <c r="E151" s="12">
        <v>322</v>
      </c>
      <c r="T151" s="9"/>
    </row>
    <row r="152" spans="1:20" x14ac:dyDescent="0.2">
      <c r="A152" s="53">
        <v>3.6</v>
      </c>
      <c r="B152" s="12">
        <v>400.68</v>
      </c>
      <c r="C152" s="50">
        <v>25</v>
      </c>
      <c r="D152" s="20">
        <v>5</v>
      </c>
      <c r="E152" s="12">
        <v>327</v>
      </c>
      <c r="T152" s="9"/>
    </row>
    <row r="153" spans="1:20" x14ac:dyDescent="0.2">
      <c r="A153" s="53">
        <v>3.65</v>
      </c>
      <c r="B153" s="12">
        <v>406.25</v>
      </c>
      <c r="C153" s="50">
        <v>25.5</v>
      </c>
      <c r="D153" s="20">
        <v>5</v>
      </c>
      <c r="E153" s="12">
        <v>332</v>
      </c>
      <c r="T153" s="9"/>
    </row>
    <row r="154" spans="1:20" x14ac:dyDescent="0.2">
      <c r="A154" s="53">
        <v>3.7</v>
      </c>
      <c r="B154" s="12">
        <v>411.81</v>
      </c>
      <c r="C154" s="50">
        <v>26</v>
      </c>
      <c r="D154" s="20">
        <v>5</v>
      </c>
      <c r="E154" s="12">
        <v>337</v>
      </c>
      <c r="T154" s="9"/>
    </row>
    <row r="155" spans="1:20" x14ac:dyDescent="0.2">
      <c r="A155" s="53">
        <v>3.75</v>
      </c>
      <c r="B155" s="12">
        <v>417.38</v>
      </c>
      <c r="C155" s="50">
        <v>26.5</v>
      </c>
      <c r="D155" s="20">
        <v>5</v>
      </c>
      <c r="E155" s="12">
        <v>342</v>
      </c>
      <c r="T155" s="9"/>
    </row>
    <row r="156" spans="1:20" x14ac:dyDescent="0.2">
      <c r="A156" s="53">
        <v>3.8</v>
      </c>
      <c r="B156" s="12">
        <v>422.94</v>
      </c>
      <c r="C156" s="50">
        <v>27</v>
      </c>
      <c r="D156" s="20">
        <v>5</v>
      </c>
      <c r="E156" s="12">
        <v>347</v>
      </c>
      <c r="T156" s="9"/>
    </row>
    <row r="157" spans="1:20" x14ac:dyDescent="0.2">
      <c r="A157" s="53">
        <v>3.85</v>
      </c>
      <c r="B157" s="12">
        <v>428.51</v>
      </c>
      <c r="C157" s="50">
        <v>27.5</v>
      </c>
      <c r="D157" s="20">
        <v>5</v>
      </c>
      <c r="E157" s="12">
        <v>352</v>
      </c>
    </row>
    <row r="158" spans="1:20" x14ac:dyDescent="0.2">
      <c r="A158" s="53">
        <v>3.9</v>
      </c>
      <c r="B158" s="12">
        <v>434.07</v>
      </c>
      <c r="C158" s="50">
        <v>28</v>
      </c>
      <c r="D158" s="20">
        <v>5</v>
      </c>
      <c r="E158" s="12">
        <v>357</v>
      </c>
    </row>
    <row r="159" spans="1:20" x14ac:dyDescent="0.2">
      <c r="A159" s="53">
        <v>3.95</v>
      </c>
      <c r="B159" s="12">
        <v>439.64</v>
      </c>
      <c r="C159" s="50">
        <v>28.5</v>
      </c>
      <c r="D159" s="20">
        <v>5</v>
      </c>
      <c r="E159" s="12">
        <v>362</v>
      </c>
    </row>
    <row r="160" spans="1:20" x14ac:dyDescent="0.2">
      <c r="A160" s="53">
        <v>4</v>
      </c>
      <c r="B160" s="12">
        <v>445.2</v>
      </c>
      <c r="C160" s="50">
        <v>29</v>
      </c>
      <c r="D160" s="20">
        <v>5</v>
      </c>
      <c r="E160" s="12">
        <v>367</v>
      </c>
    </row>
    <row r="161" spans="1:5" x14ac:dyDescent="0.2">
      <c r="A161" s="53"/>
      <c r="E161" s="12"/>
    </row>
    <row r="162" spans="1:5" x14ac:dyDescent="0.2">
      <c r="A162" s="53"/>
      <c r="D162" s="20"/>
      <c r="E162" s="12"/>
    </row>
    <row r="163" spans="1:5" x14ac:dyDescent="0.2">
      <c r="A163" s="53"/>
      <c r="D163" s="20"/>
      <c r="E163" s="12"/>
    </row>
    <row r="164" spans="1:5" x14ac:dyDescent="0.2">
      <c r="A164" s="53"/>
      <c r="D164" s="20"/>
    </row>
  </sheetData>
  <mergeCells count="14">
    <mergeCell ref="E102:E103"/>
    <mergeCell ref="D102:D103"/>
    <mergeCell ref="C102:C103"/>
    <mergeCell ref="O101:P101"/>
    <mergeCell ref="D101:E101"/>
    <mergeCell ref="A101:C101"/>
    <mergeCell ref="J101:L101"/>
    <mergeCell ref="A94:M94"/>
    <mergeCell ref="C3:F3"/>
    <mergeCell ref="J3:S3"/>
    <mergeCell ref="C4:D4"/>
    <mergeCell ref="N4:P4"/>
    <mergeCell ref="N5:P5"/>
    <mergeCell ref="F4:I4"/>
  </mergeCells>
  <pageMargins left="0.70866141732283472" right="0.70866141732283472" top="0.78740157480314965" bottom="0.78740157480314965" header="0.31496062992125984" footer="0.31496062992125984"/>
  <pageSetup paperSize="9" scale="56" fitToHeight="2" orientation="landscape" r:id="rId1"/>
  <headerFooter>
    <oddFooter>&amp;L&amp;F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workbookViewId="0"/>
  </sheetViews>
  <sheetFormatPr baseColWidth="10" defaultRowHeight="12.75" x14ac:dyDescent="0.2"/>
  <sheetData>
    <row r="1" spans="1:20" ht="15.75" x14ac:dyDescent="0.25">
      <c r="A1" s="44" t="s">
        <v>156</v>
      </c>
      <c r="B1" s="13"/>
      <c r="C1" s="13"/>
      <c r="D1" s="13"/>
      <c r="E1" s="13"/>
      <c r="F1" s="70"/>
      <c r="G1" s="70"/>
      <c r="H1" s="70"/>
      <c r="I1" s="70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0" x14ac:dyDescent="0.2">
      <c r="A2" s="15" t="s">
        <v>157</v>
      </c>
      <c r="B2" s="13"/>
      <c r="C2" s="13"/>
      <c r="D2" s="13"/>
      <c r="E2" s="13"/>
      <c r="F2" s="70"/>
      <c r="G2" s="70"/>
      <c r="H2" s="70"/>
      <c r="I2" s="70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x14ac:dyDescent="0.2">
      <c r="A3" s="23" t="s">
        <v>82</v>
      </c>
      <c r="B3" s="29" t="s">
        <v>81</v>
      </c>
      <c r="C3" s="76" t="s">
        <v>85</v>
      </c>
      <c r="D3" s="76"/>
      <c r="E3" s="76"/>
      <c r="F3" s="76"/>
      <c r="G3" s="68"/>
      <c r="H3" s="68"/>
      <c r="I3" s="68"/>
      <c r="J3" s="76" t="s">
        <v>125</v>
      </c>
      <c r="K3" s="76"/>
      <c r="L3" s="76"/>
      <c r="M3" s="76"/>
      <c r="N3" s="76"/>
      <c r="O3" s="76"/>
      <c r="P3" s="76"/>
      <c r="Q3" s="76"/>
      <c r="R3" s="76"/>
      <c r="S3" s="76"/>
      <c r="T3" s="30" t="s">
        <v>91</v>
      </c>
    </row>
    <row r="4" spans="1:20" x14ac:dyDescent="0.2">
      <c r="A4" s="24"/>
      <c r="B4" s="26">
        <v>2020</v>
      </c>
      <c r="C4" s="77" t="s">
        <v>134</v>
      </c>
      <c r="D4" s="77"/>
      <c r="E4" s="31" t="s">
        <v>88</v>
      </c>
      <c r="F4" s="79" t="s">
        <v>135</v>
      </c>
      <c r="G4" s="80"/>
      <c r="H4" s="80"/>
      <c r="I4" s="81"/>
      <c r="J4" s="26" t="s">
        <v>119</v>
      </c>
      <c r="K4" s="32" t="s">
        <v>92</v>
      </c>
      <c r="L4" s="32" t="s">
        <v>88</v>
      </c>
      <c r="M4" s="32" t="s">
        <v>111</v>
      </c>
      <c r="N4" s="78" t="s">
        <v>108</v>
      </c>
      <c r="O4" s="78"/>
      <c r="P4" s="78"/>
      <c r="Q4" s="32" t="s">
        <v>108</v>
      </c>
      <c r="R4" s="32" t="s">
        <v>88</v>
      </c>
      <c r="S4" s="33" t="s">
        <v>136</v>
      </c>
      <c r="T4" s="34" t="s">
        <v>135</v>
      </c>
    </row>
    <row r="5" spans="1:20" x14ac:dyDescent="0.2">
      <c r="A5" s="24"/>
      <c r="B5" s="26"/>
      <c r="C5" s="69"/>
      <c r="D5" s="69"/>
      <c r="E5" s="31"/>
      <c r="F5" s="26"/>
      <c r="G5" s="26"/>
      <c r="H5" s="26"/>
      <c r="I5" s="26"/>
      <c r="J5" s="26" t="s">
        <v>147</v>
      </c>
      <c r="K5" s="32" t="s">
        <v>120</v>
      </c>
      <c r="L5" s="32"/>
      <c r="M5" s="32" t="s">
        <v>135</v>
      </c>
      <c r="N5" s="78" t="s">
        <v>82</v>
      </c>
      <c r="O5" s="78"/>
      <c r="P5" s="78"/>
      <c r="Q5" s="32" t="s">
        <v>117</v>
      </c>
      <c r="R5" s="32"/>
      <c r="S5" s="35" t="s">
        <v>84</v>
      </c>
      <c r="T5" s="34"/>
    </row>
    <row r="6" spans="1:20" x14ac:dyDescent="0.2">
      <c r="A6" s="24"/>
      <c r="B6" s="26"/>
      <c r="C6" s="69"/>
      <c r="D6" s="69"/>
      <c r="E6" s="31"/>
      <c r="F6" s="26"/>
      <c r="G6" s="26"/>
      <c r="H6" s="26"/>
      <c r="I6" s="26"/>
      <c r="J6" s="26"/>
      <c r="K6" s="35" t="s">
        <v>121</v>
      </c>
      <c r="L6" s="32"/>
      <c r="M6" s="27"/>
      <c r="N6" s="24"/>
      <c r="O6" s="24"/>
      <c r="P6" s="24"/>
      <c r="Q6" s="32"/>
      <c r="R6" s="32"/>
      <c r="S6" s="35" t="s">
        <v>126</v>
      </c>
      <c r="T6" s="36" t="s">
        <v>127</v>
      </c>
    </row>
    <row r="7" spans="1:20" x14ac:dyDescent="0.2">
      <c r="A7" s="24"/>
      <c r="B7" s="26"/>
      <c r="C7" s="35" t="s">
        <v>86</v>
      </c>
      <c r="D7" s="35" t="s">
        <v>87</v>
      </c>
      <c r="E7" s="31"/>
      <c r="F7" s="26"/>
      <c r="G7" s="26"/>
      <c r="H7" s="26"/>
      <c r="I7" s="26"/>
      <c r="J7" s="26"/>
      <c r="K7" s="35" t="s">
        <v>122</v>
      </c>
      <c r="L7" s="32"/>
      <c r="M7" s="27"/>
      <c r="N7" s="24"/>
      <c r="O7" s="24"/>
      <c r="P7" s="24"/>
      <c r="Q7" s="35" t="s">
        <v>86</v>
      </c>
      <c r="R7" s="32" t="s">
        <v>118</v>
      </c>
      <c r="S7" s="35" t="s">
        <v>112</v>
      </c>
      <c r="T7" s="36" t="s">
        <v>114</v>
      </c>
    </row>
    <row r="8" spans="1:20" ht="13.5" x14ac:dyDescent="0.2">
      <c r="A8" s="24"/>
      <c r="B8" s="27"/>
      <c r="C8" s="37" t="s">
        <v>158</v>
      </c>
      <c r="D8" s="37" t="s">
        <v>81</v>
      </c>
      <c r="E8" s="32" t="s">
        <v>107</v>
      </c>
      <c r="F8" s="38" t="s">
        <v>89</v>
      </c>
      <c r="G8" s="55" t="s">
        <v>146</v>
      </c>
      <c r="H8" s="55"/>
      <c r="I8" s="38" t="s">
        <v>89</v>
      </c>
      <c r="J8" s="26"/>
      <c r="K8" s="35"/>
      <c r="L8" s="32" t="s">
        <v>92</v>
      </c>
      <c r="M8" s="27"/>
      <c r="N8" s="24">
        <v>2019</v>
      </c>
      <c r="O8" s="24">
        <v>2020</v>
      </c>
      <c r="P8" s="24">
        <v>2021</v>
      </c>
      <c r="Q8" s="35" t="s">
        <v>150</v>
      </c>
      <c r="R8" s="26" t="s">
        <v>133</v>
      </c>
      <c r="S8" s="35" t="s">
        <v>113</v>
      </c>
      <c r="T8" s="36" t="s">
        <v>128</v>
      </c>
    </row>
    <row r="9" spans="1:20" ht="13.5" x14ac:dyDescent="0.2">
      <c r="A9" s="25"/>
      <c r="B9" s="28" t="s">
        <v>115</v>
      </c>
      <c r="C9" s="39" t="s">
        <v>137</v>
      </c>
      <c r="D9" s="39" t="s">
        <v>137</v>
      </c>
      <c r="E9" s="40" t="s">
        <v>131</v>
      </c>
      <c r="F9" s="39" t="s">
        <v>137</v>
      </c>
      <c r="G9" s="39" t="s">
        <v>145</v>
      </c>
      <c r="H9" s="39" t="s">
        <v>144</v>
      </c>
      <c r="I9" s="40" t="s">
        <v>149</v>
      </c>
      <c r="J9" s="28" t="s">
        <v>116</v>
      </c>
      <c r="K9" s="41" t="s">
        <v>115</v>
      </c>
      <c r="L9" s="42" t="s">
        <v>132</v>
      </c>
      <c r="M9" s="28" t="s">
        <v>137</v>
      </c>
      <c r="N9" s="43"/>
      <c r="O9" s="43"/>
      <c r="P9" s="43"/>
      <c r="Q9" s="37"/>
      <c r="R9" s="37" t="s">
        <v>148</v>
      </c>
      <c r="S9" s="28" t="s">
        <v>137</v>
      </c>
      <c r="T9" s="28" t="s">
        <v>137</v>
      </c>
    </row>
    <row r="10" spans="1:20" x14ac:dyDescent="0.2">
      <c r="A10" s="9" t="s">
        <v>20</v>
      </c>
      <c r="B10" s="56">
        <v>9198</v>
      </c>
      <c r="C10" s="57">
        <v>911546.29666666652</v>
      </c>
      <c r="D10" s="12">
        <v>99.102663260128992</v>
      </c>
      <c r="E10" s="50">
        <v>0</v>
      </c>
      <c r="F10" s="16">
        <v>0</v>
      </c>
      <c r="G10" s="16">
        <f>F10*100/C10</f>
        <v>0</v>
      </c>
      <c r="H10" s="16">
        <v>0</v>
      </c>
      <c r="I10" s="16">
        <v>0</v>
      </c>
      <c r="J10" s="16">
        <v>1986</v>
      </c>
      <c r="K10" s="12">
        <v>4.63</v>
      </c>
      <c r="L10" s="16">
        <v>0</v>
      </c>
      <c r="M10" s="16">
        <v>0</v>
      </c>
      <c r="N10" s="16">
        <v>55</v>
      </c>
      <c r="O10" s="16">
        <v>55</v>
      </c>
      <c r="P10" s="16">
        <v>55</v>
      </c>
      <c r="Q10" s="12">
        <v>55</v>
      </c>
      <c r="R10" s="16">
        <v>0</v>
      </c>
      <c r="S10" s="16">
        <v>0</v>
      </c>
      <c r="T10" s="16">
        <f>S10+I10</f>
        <v>0</v>
      </c>
    </row>
    <row r="11" spans="1:20" x14ac:dyDescent="0.2">
      <c r="A11" s="9" t="s">
        <v>40</v>
      </c>
      <c r="B11" s="56">
        <v>2642</v>
      </c>
      <c r="C11" s="57">
        <v>84387.106666666645</v>
      </c>
      <c r="D11" s="12">
        <v>31.940615695180412</v>
      </c>
      <c r="E11" s="50">
        <v>0</v>
      </c>
      <c r="F11" s="16">
        <v>0</v>
      </c>
      <c r="G11" s="16">
        <f t="shared" ref="G11:G74" si="0">F11*100/C11</f>
        <v>0</v>
      </c>
      <c r="H11" s="16">
        <v>0</v>
      </c>
      <c r="I11" s="16">
        <v>0</v>
      </c>
      <c r="J11" s="16">
        <v>1430</v>
      </c>
      <c r="K11" s="12">
        <v>1.85</v>
      </c>
      <c r="L11" s="16">
        <v>0</v>
      </c>
      <c r="M11" s="16">
        <v>0</v>
      </c>
      <c r="N11" s="16">
        <v>46</v>
      </c>
      <c r="O11" s="16">
        <v>46</v>
      </c>
      <c r="P11" s="16">
        <v>48</v>
      </c>
      <c r="Q11" s="12">
        <v>46.666666666666664</v>
      </c>
      <c r="R11" s="16">
        <v>0</v>
      </c>
      <c r="S11" s="16">
        <v>0</v>
      </c>
      <c r="T11" s="16">
        <f t="shared" ref="T11:T74" si="1">S11+I11</f>
        <v>0</v>
      </c>
    </row>
    <row r="12" spans="1:20" x14ac:dyDescent="0.2">
      <c r="A12" s="9" t="s">
        <v>29</v>
      </c>
      <c r="B12" s="56">
        <v>2336</v>
      </c>
      <c r="C12" s="57">
        <v>185889.64666666664</v>
      </c>
      <c r="D12" s="12">
        <v>79.576047374429209</v>
      </c>
      <c r="E12" s="50">
        <v>0</v>
      </c>
      <c r="F12" s="16">
        <v>0</v>
      </c>
      <c r="G12" s="16">
        <f t="shared" si="0"/>
        <v>0</v>
      </c>
      <c r="H12" s="16">
        <v>0</v>
      </c>
      <c r="I12" s="16">
        <v>0</v>
      </c>
      <c r="J12" s="16">
        <v>664</v>
      </c>
      <c r="K12" s="12">
        <v>3.52</v>
      </c>
      <c r="L12" s="16">
        <v>0</v>
      </c>
      <c r="M12" s="16">
        <v>0</v>
      </c>
      <c r="N12" s="16">
        <v>60</v>
      </c>
      <c r="O12" s="16">
        <v>60</v>
      </c>
      <c r="P12" s="16">
        <v>60</v>
      </c>
      <c r="Q12" s="12">
        <v>60</v>
      </c>
      <c r="R12" s="16">
        <v>0</v>
      </c>
      <c r="S12" s="16">
        <v>0</v>
      </c>
      <c r="T12" s="16">
        <f t="shared" si="1"/>
        <v>0</v>
      </c>
    </row>
    <row r="13" spans="1:20" x14ac:dyDescent="0.2">
      <c r="A13" s="9" t="s">
        <v>62</v>
      </c>
      <c r="B13" s="56">
        <v>1329</v>
      </c>
      <c r="C13" s="57">
        <v>123167.73333333334</v>
      </c>
      <c r="D13" s="12">
        <v>92.677000250815155</v>
      </c>
      <c r="E13" s="50">
        <v>0</v>
      </c>
      <c r="F13" s="16">
        <v>0</v>
      </c>
      <c r="G13" s="16">
        <f t="shared" si="0"/>
        <v>0</v>
      </c>
      <c r="H13" s="16">
        <v>0</v>
      </c>
      <c r="I13" s="16">
        <v>0</v>
      </c>
      <c r="J13" s="16">
        <v>1424</v>
      </c>
      <c r="K13" s="12">
        <v>0.93</v>
      </c>
      <c r="L13" s="16">
        <v>8</v>
      </c>
      <c r="M13" s="16">
        <v>244536</v>
      </c>
      <c r="N13" s="16">
        <v>70</v>
      </c>
      <c r="O13" s="16">
        <v>70</v>
      </c>
      <c r="P13" s="16">
        <v>70</v>
      </c>
      <c r="Q13" s="12">
        <v>70</v>
      </c>
      <c r="R13" s="16">
        <v>100</v>
      </c>
      <c r="S13" s="16">
        <v>244536</v>
      </c>
      <c r="T13" s="16">
        <f t="shared" si="1"/>
        <v>244536</v>
      </c>
    </row>
    <row r="14" spans="1:20" x14ac:dyDescent="0.2">
      <c r="A14" s="9" t="s">
        <v>11</v>
      </c>
      <c r="B14" s="56">
        <v>14157</v>
      </c>
      <c r="C14" s="57">
        <v>1602326.6066666667</v>
      </c>
      <c r="D14" s="12">
        <v>113.18263803536531</v>
      </c>
      <c r="E14" s="50">
        <v>0</v>
      </c>
      <c r="F14" s="16">
        <v>0</v>
      </c>
      <c r="G14" s="16">
        <f t="shared" si="0"/>
        <v>0</v>
      </c>
      <c r="H14" s="16">
        <v>0</v>
      </c>
      <c r="I14" s="16">
        <v>0</v>
      </c>
      <c r="J14" s="16">
        <v>1894</v>
      </c>
      <c r="K14" s="12">
        <v>7.47</v>
      </c>
      <c r="L14" s="16">
        <v>0</v>
      </c>
      <c r="M14" s="16">
        <v>0</v>
      </c>
      <c r="N14" s="16">
        <v>63</v>
      </c>
      <c r="O14" s="16">
        <v>63</v>
      </c>
      <c r="P14" s="16">
        <v>63</v>
      </c>
      <c r="Q14" s="12">
        <v>63</v>
      </c>
      <c r="R14" s="16">
        <v>0</v>
      </c>
      <c r="S14" s="16">
        <v>0</v>
      </c>
      <c r="T14" s="16">
        <f t="shared" si="1"/>
        <v>0</v>
      </c>
    </row>
    <row r="15" spans="1:20" x14ac:dyDescent="0.2">
      <c r="A15" s="9" t="s">
        <v>0</v>
      </c>
      <c r="B15" s="56">
        <v>14872</v>
      </c>
      <c r="C15" s="57">
        <v>5581270.0133333337</v>
      </c>
      <c r="D15" s="12">
        <v>375.28711762596379</v>
      </c>
      <c r="E15" s="50">
        <v>20.5</v>
      </c>
      <c r="F15" s="16">
        <v>4045184</v>
      </c>
      <c r="G15" s="16">
        <f t="shared" si="0"/>
        <v>72.477840891701845</v>
      </c>
      <c r="H15" s="16">
        <v>2790635.0066666668</v>
      </c>
      <c r="I15" s="16">
        <v>2790635.0066666668</v>
      </c>
      <c r="J15" s="16">
        <v>595</v>
      </c>
      <c r="K15" s="12">
        <v>24.99</v>
      </c>
      <c r="L15" s="16">
        <v>0</v>
      </c>
      <c r="M15" s="16">
        <v>0</v>
      </c>
      <c r="N15" s="16">
        <v>76</v>
      </c>
      <c r="O15" s="16">
        <v>76</v>
      </c>
      <c r="P15" s="16">
        <v>76</v>
      </c>
      <c r="Q15" s="12">
        <v>76</v>
      </c>
      <c r="R15" s="16">
        <v>0</v>
      </c>
      <c r="S15" s="16">
        <v>0</v>
      </c>
      <c r="T15" s="16">
        <f t="shared" si="1"/>
        <v>2790635.0066666668</v>
      </c>
    </row>
    <row r="16" spans="1:20" x14ac:dyDescent="0.2">
      <c r="A16" s="9" t="s">
        <v>18</v>
      </c>
      <c r="B16" s="56">
        <v>1814</v>
      </c>
      <c r="C16" s="57">
        <v>265074.23333333334</v>
      </c>
      <c r="D16" s="12">
        <v>146.12692024990812</v>
      </c>
      <c r="E16" s="50">
        <v>1</v>
      </c>
      <c r="F16" s="16">
        <v>14512</v>
      </c>
      <c r="G16" s="16">
        <f t="shared" si="0"/>
        <v>5.4746928124662437</v>
      </c>
      <c r="H16" s="16">
        <v>132537.11666666667</v>
      </c>
      <c r="I16" s="16">
        <v>14512</v>
      </c>
      <c r="J16" s="16">
        <v>1556</v>
      </c>
      <c r="K16" s="12">
        <v>1.17</v>
      </c>
      <c r="L16" s="16">
        <v>5</v>
      </c>
      <c r="M16" s="16">
        <v>208610</v>
      </c>
      <c r="N16" s="16">
        <v>54</v>
      </c>
      <c r="O16" s="16">
        <v>54</v>
      </c>
      <c r="P16" s="16">
        <v>52</v>
      </c>
      <c r="Q16" s="12">
        <v>53.333333333333336</v>
      </c>
      <c r="R16" s="16">
        <v>30</v>
      </c>
      <c r="S16" s="16">
        <v>62583</v>
      </c>
      <c r="T16" s="16">
        <f t="shared" si="1"/>
        <v>77095</v>
      </c>
    </row>
    <row r="17" spans="1:20" x14ac:dyDescent="0.2">
      <c r="A17" s="9" t="s">
        <v>63</v>
      </c>
      <c r="B17" s="56">
        <v>3420</v>
      </c>
      <c r="C17" s="57">
        <v>237861.54</v>
      </c>
      <c r="D17" s="12">
        <v>69.550157894736842</v>
      </c>
      <c r="E17" s="50">
        <v>0</v>
      </c>
      <c r="F17" s="16">
        <v>0</v>
      </c>
      <c r="G17" s="16">
        <f t="shared" si="0"/>
        <v>0</v>
      </c>
      <c r="H17" s="16">
        <v>0</v>
      </c>
      <c r="I17" s="16">
        <v>0</v>
      </c>
      <c r="J17" s="16">
        <v>1312</v>
      </c>
      <c r="K17" s="12">
        <v>2.61</v>
      </c>
      <c r="L17" s="16">
        <v>0</v>
      </c>
      <c r="M17" s="16">
        <v>0</v>
      </c>
      <c r="N17" s="16">
        <v>42</v>
      </c>
      <c r="O17" s="16">
        <v>42</v>
      </c>
      <c r="P17" s="16">
        <v>42</v>
      </c>
      <c r="Q17" s="12">
        <v>42</v>
      </c>
      <c r="R17" s="16">
        <v>0</v>
      </c>
      <c r="S17" s="16">
        <v>0</v>
      </c>
      <c r="T17" s="16">
        <f t="shared" si="1"/>
        <v>0</v>
      </c>
    </row>
    <row r="18" spans="1:20" x14ac:dyDescent="0.2">
      <c r="A18" s="9" t="s">
        <v>52</v>
      </c>
      <c r="B18" s="56">
        <v>907</v>
      </c>
      <c r="C18" s="57">
        <v>73358.05333333333</v>
      </c>
      <c r="D18" s="12">
        <v>80.879882396177877</v>
      </c>
      <c r="E18" s="50">
        <v>0</v>
      </c>
      <c r="F18" s="16">
        <v>0</v>
      </c>
      <c r="G18" s="16">
        <f t="shared" si="0"/>
        <v>0</v>
      </c>
      <c r="H18" s="16">
        <v>0</v>
      </c>
      <c r="I18" s="16">
        <v>0</v>
      </c>
      <c r="J18" s="16">
        <v>356</v>
      </c>
      <c r="K18" s="12">
        <v>2.5499999999999998</v>
      </c>
      <c r="L18" s="16">
        <v>0</v>
      </c>
      <c r="M18" s="16">
        <v>0</v>
      </c>
      <c r="N18" s="16">
        <v>53</v>
      </c>
      <c r="O18" s="16">
        <v>53</v>
      </c>
      <c r="P18" s="16">
        <v>53</v>
      </c>
      <c r="Q18" s="12">
        <v>53</v>
      </c>
      <c r="R18" s="16">
        <v>0</v>
      </c>
      <c r="S18" s="16">
        <v>0</v>
      </c>
      <c r="T18" s="16">
        <f t="shared" si="1"/>
        <v>0</v>
      </c>
    </row>
    <row r="19" spans="1:20" x14ac:dyDescent="0.2">
      <c r="A19" s="9" t="s">
        <v>41</v>
      </c>
      <c r="B19" s="56">
        <v>1225</v>
      </c>
      <c r="C19" s="57">
        <v>88856.796666666676</v>
      </c>
      <c r="D19" s="12">
        <v>72.536160544217694</v>
      </c>
      <c r="E19" s="50">
        <v>0</v>
      </c>
      <c r="F19" s="16">
        <v>0</v>
      </c>
      <c r="G19" s="16">
        <f t="shared" si="0"/>
        <v>0</v>
      </c>
      <c r="H19" s="16">
        <v>0</v>
      </c>
      <c r="I19" s="16">
        <v>0</v>
      </c>
      <c r="J19" s="16">
        <v>387</v>
      </c>
      <c r="K19" s="12">
        <v>3.17</v>
      </c>
      <c r="L19" s="16">
        <v>0</v>
      </c>
      <c r="M19" s="16">
        <v>0</v>
      </c>
      <c r="N19" s="16">
        <v>53</v>
      </c>
      <c r="O19" s="16">
        <v>49</v>
      </c>
      <c r="P19" s="16">
        <v>49</v>
      </c>
      <c r="Q19" s="12">
        <v>50.333333333333336</v>
      </c>
      <c r="R19" s="16">
        <v>0</v>
      </c>
      <c r="S19" s="16">
        <v>0</v>
      </c>
      <c r="T19" s="16">
        <f t="shared" si="1"/>
        <v>0</v>
      </c>
    </row>
    <row r="20" spans="1:20" x14ac:dyDescent="0.2">
      <c r="A20" s="9" t="s">
        <v>68</v>
      </c>
      <c r="B20" s="56">
        <v>2949</v>
      </c>
      <c r="C20" s="57">
        <v>166891.02000000002</v>
      </c>
      <c r="D20" s="12">
        <v>56.592410986775185</v>
      </c>
      <c r="E20" s="50">
        <v>0</v>
      </c>
      <c r="F20" s="16">
        <v>0</v>
      </c>
      <c r="G20" s="16">
        <f t="shared" si="0"/>
        <v>0</v>
      </c>
      <c r="H20" s="16">
        <v>0</v>
      </c>
      <c r="I20" s="16">
        <v>0</v>
      </c>
      <c r="J20" s="16">
        <v>1195</v>
      </c>
      <c r="K20" s="12">
        <v>2.4700000000000002</v>
      </c>
      <c r="L20" s="16">
        <v>0</v>
      </c>
      <c r="M20" s="16">
        <v>0</v>
      </c>
      <c r="N20" s="16">
        <v>49</v>
      </c>
      <c r="O20" s="16">
        <v>49</v>
      </c>
      <c r="P20" s="16">
        <v>49</v>
      </c>
      <c r="Q20" s="12">
        <v>49</v>
      </c>
      <c r="R20" s="16">
        <v>0</v>
      </c>
      <c r="S20" s="16">
        <v>0</v>
      </c>
      <c r="T20" s="16">
        <f t="shared" si="1"/>
        <v>0</v>
      </c>
    </row>
    <row r="21" spans="1:20" x14ac:dyDescent="0.2">
      <c r="A21" s="9" t="s">
        <v>64</v>
      </c>
      <c r="B21" s="56">
        <v>1330</v>
      </c>
      <c r="C21" s="57">
        <v>22325.109999999997</v>
      </c>
      <c r="D21" s="12">
        <v>16.785796992481199</v>
      </c>
      <c r="E21" s="50">
        <v>0</v>
      </c>
      <c r="F21" s="16">
        <v>0</v>
      </c>
      <c r="G21" s="16">
        <f t="shared" si="0"/>
        <v>0</v>
      </c>
      <c r="H21" s="16">
        <v>0</v>
      </c>
      <c r="I21" s="16">
        <v>0</v>
      </c>
      <c r="J21" s="16">
        <v>1222</v>
      </c>
      <c r="K21" s="12">
        <v>1.0900000000000001</v>
      </c>
      <c r="L21" s="16">
        <v>6</v>
      </c>
      <c r="M21" s="16">
        <v>183540</v>
      </c>
      <c r="N21" s="16">
        <v>60</v>
      </c>
      <c r="O21" s="16">
        <v>60</v>
      </c>
      <c r="P21" s="16">
        <v>57</v>
      </c>
      <c r="Q21" s="12">
        <v>59</v>
      </c>
      <c r="R21" s="16">
        <v>90</v>
      </c>
      <c r="S21" s="16">
        <v>165186</v>
      </c>
      <c r="T21" s="16">
        <f t="shared" si="1"/>
        <v>165186</v>
      </c>
    </row>
    <row r="22" spans="1:20" x14ac:dyDescent="0.2">
      <c r="A22" s="9" t="s">
        <v>12</v>
      </c>
      <c r="B22" s="56">
        <v>5878</v>
      </c>
      <c r="C22" s="57">
        <v>806534.96666666679</v>
      </c>
      <c r="D22" s="12">
        <v>137.21248156969492</v>
      </c>
      <c r="E22" s="50">
        <v>0</v>
      </c>
      <c r="F22" s="16">
        <v>0</v>
      </c>
      <c r="G22" s="16">
        <f t="shared" si="0"/>
        <v>0</v>
      </c>
      <c r="H22" s="16">
        <v>0</v>
      </c>
      <c r="I22" s="16">
        <v>0</v>
      </c>
      <c r="J22" s="16">
        <v>1122</v>
      </c>
      <c r="K22" s="12">
        <v>5.24</v>
      </c>
      <c r="L22" s="16">
        <v>0</v>
      </c>
      <c r="M22" s="16">
        <v>0</v>
      </c>
      <c r="N22" s="16">
        <v>70</v>
      </c>
      <c r="O22" s="16">
        <v>70</v>
      </c>
      <c r="P22" s="16">
        <v>70</v>
      </c>
      <c r="Q22" s="12">
        <v>70</v>
      </c>
      <c r="R22" s="16">
        <v>0</v>
      </c>
      <c r="S22" s="16">
        <v>0</v>
      </c>
      <c r="T22" s="16">
        <f t="shared" si="1"/>
        <v>0</v>
      </c>
    </row>
    <row r="23" spans="1:20" x14ac:dyDescent="0.2">
      <c r="A23" s="9" t="s">
        <v>30</v>
      </c>
      <c r="B23" s="56">
        <v>2392</v>
      </c>
      <c r="C23" s="57">
        <v>37074.970000000008</v>
      </c>
      <c r="D23" s="12">
        <v>15.499569397993314</v>
      </c>
      <c r="E23" s="50">
        <v>0</v>
      </c>
      <c r="F23" s="16">
        <v>0</v>
      </c>
      <c r="G23" s="16">
        <f t="shared" si="0"/>
        <v>0</v>
      </c>
      <c r="H23" s="16">
        <v>0</v>
      </c>
      <c r="I23" s="16">
        <v>0</v>
      </c>
      <c r="J23" s="16">
        <v>242</v>
      </c>
      <c r="K23" s="12">
        <v>9.8800000000000008</v>
      </c>
      <c r="L23" s="16">
        <v>0</v>
      </c>
      <c r="M23" s="16">
        <v>0</v>
      </c>
      <c r="N23" s="16">
        <v>36</v>
      </c>
      <c r="O23" s="16">
        <v>36</v>
      </c>
      <c r="P23" s="16">
        <v>36</v>
      </c>
      <c r="Q23" s="12">
        <v>36</v>
      </c>
      <c r="R23" s="16">
        <v>0</v>
      </c>
      <c r="S23" s="16">
        <v>0</v>
      </c>
      <c r="T23" s="16">
        <f t="shared" si="1"/>
        <v>0</v>
      </c>
    </row>
    <row r="24" spans="1:20" x14ac:dyDescent="0.2">
      <c r="A24" s="9" t="s">
        <v>42</v>
      </c>
      <c r="B24" s="56">
        <v>801</v>
      </c>
      <c r="C24" s="57">
        <v>35089.023333333338</v>
      </c>
      <c r="D24" s="12">
        <v>43.806521015397429</v>
      </c>
      <c r="E24" s="50">
        <v>0</v>
      </c>
      <c r="F24" s="16">
        <v>0</v>
      </c>
      <c r="G24" s="16">
        <f t="shared" si="0"/>
        <v>0</v>
      </c>
      <c r="H24" s="16">
        <v>0</v>
      </c>
      <c r="I24" s="16">
        <v>0</v>
      </c>
      <c r="J24" s="16">
        <v>916</v>
      </c>
      <c r="K24" s="12">
        <v>0.87</v>
      </c>
      <c r="L24" s="16">
        <v>8</v>
      </c>
      <c r="M24" s="16">
        <v>147384</v>
      </c>
      <c r="N24" s="16">
        <v>49</v>
      </c>
      <c r="O24" s="16">
        <v>49</v>
      </c>
      <c r="P24" s="16">
        <v>49</v>
      </c>
      <c r="Q24" s="12">
        <v>49</v>
      </c>
      <c r="R24" s="16">
        <v>0</v>
      </c>
      <c r="S24" s="16">
        <v>0</v>
      </c>
      <c r="T24" s="16">
        <f t="shared" si="1"/>
        <v>0</v>
      </c>
    </row>
    <row r="25" spans="1:20" x14ac:dyDescent="0.2">
      <c r="A25" s="9" t="s">
        <v>69</v>
      </c>
      <c r="B25" s="56">
        <v>3946</v>
      </c>
      <c r="C25" s="57">
        <v>243827.31000000003</v>
      </c>
      <c r="D25" s="12">
        <v>61.791006082108474</v>
      </c>
      <c r="E25" s="50">
        <v>0</v>
      </c>
      <c r="F25" s="16">
        <v>0</v>
      </c>
      <c r="G25" s="16">
        <f t="shared" si="0"/>
        <v>0</v>
      </c>
      <c r="H25" s="16">
        <v>0</v>
      </c>
      <c r="I25" s="16">
        <v>0</v>
      </c>
      <c r="J25" s="16">
        <v>1143</v>
      </c>
      <c r="K25" s="12">
        <v>3.45</v>
      </c>
      <c r="L25" s="16">
        <v>0</v>
      </c>
      <c r="M25" s="16">
        <v>0</v>
      </c>
      <c r="N25" s="16">
        <v>69</v>
      </c>
      <c r="O25" s="16">
        <v>69</v>
      </c>
      <c r="P25" s="16">
        <v>69</v>
      </c>
      <c r="Q25" s="12">
        <v>69</v>
      </c>
      <c r="R25" s="16">
        <v>0</v>
      </c>
      <c r="S25" s="16">
        <v>0</v>
      </c>
      <c r="T25" s="16">
        <f t="shared" si="1"/>
        <v>0</v>
      </c>
    </row>
    <row r="26" spans="1:20" x14ac:dyDescent="0.2">
      <c r="A26" s="9" t="s">
        <v>65</v>
      </c>
      <c r="B26" s="56">
        <v>2466</v>
      </c>
      <c r="C26" s="57">
        <v>177181.62666666662</v>
      </c>
      <c r="D26" s="12">
        <v>71.849808056231396</v>
      </c>
      <c r="E26" s="50">
        <v>0</v>
      </c>
      <c r="F26" s="16">
        <v>0</v>
      </c>
      <c r="G26" s="16">
        <f t="shared" si="0"/>
        <v>0</v>
      </c>
      <c r="H26" s="16">
        <v>0</v>
      </c>
      <c r="I26" s="16">
        <v>0</v>
      </c>
      <c r="J26" s="16">
        <v>1869</v>
      </c>
      <c r="K26" s="12">
        <v>1.32</v>
      </c>
      <c r="L26" s="16">
        <v>4</v>
      </c>
      <c r="M26" s="16">
        <v>226872</v>
      </c>
      <c r="N26" s="16">
        <v>47</v>
      </c>
      <c r="O26" s="16">
        <v>47</v>
      </c>
      <c r="P26" s="16">
        <v>47</v>
      </c>
      <c r="Q26" s="12">
        <v>47</v>
      </c>
      <c r="R26" s="16">
        <v>0</v>
      </c>
      <c r="S26" s="16">
        <v>0</v>
      </c>
      <c r="T26" s="16">
        <f t="shared" si="1"/>
        <v>0</v>
      </c>
    </row>
    <row r="27" spans="1:20" x14ac:dyDescent="0.2">
      <c r="A27" s="9" t="s">
        <v>19</v>
      </c>
      <c r="B27" s="56">
        <v>4091</v>
      </c>
      <c r="C27" s="57">
        <v>502622.04333333328</v>
      </c>
      <c r="D27" s="12">
        <v>122.86043591623888</v>
      </c>
      <c r="E27" s="50">
        <v>0</v>
      </c>
      <c r="F27" s="16">
        <v>0</v>
      </c>
      <c r="G27" s="16">
        <f t="shared" si="0"/>
        <v>0</v>
      </c>
      <c r="H27" s="16">
        <v>0</v>
      </c>
      <c r="I27" s="16">
        <v>0</v>
      </c>
      <c r="J27" s="16">
        <v>949</v>
      </c>
      <c r="K27" s="12">
        <v>4.3099999999999996</v>
      </c>
      <c r="L27" s="16">
        <v>0</v>
      </c>
      <c r="M27" s="16">
        <v>0</v>
      </c>
      <c r="N27" s="16">
        <v>47</v>
      </c>
      <c r="O27" s="16">
        <v>47</v>
      </c>
      <c r="P27" s="16">
        <v>47</v>
      </c>
      <c r="Q27" s="12">
        <v>47</v>
      </c>
      <c r="R27" s="16">
        <v>0</v>
      </c>
      <c r="S27" s="16">
        <v>0</v>
      </c>
      <c r="T27" s="16">
        <f t="shared" si="1"/>
        <v>0</v>
      </c>
    </row>
    <row r="28" spans="1:20" x14ac:dyDescent="0.2">
      <c r="A28" s="9" t="s">
        <v>1</v>
      </c>
      <c r="B28" s="56">
        <v>683</v>
      </c>
      <c r="C28" s="57">
        <v>47423.496666666666</v>
      </c>
      <c r="D28" s="12">
        <v>69.434109321620298</v>
      </c>
      <c r="E28" s="50">
        <v>0</v>
      </c>
      <c r="F28" s="16">
        <v>0</v>
      </c>
      <c r="G28" s="16">
        <f t="shared" si="0"/>
        <v>0</v>
      </c>
      <c r="H28" s="16">
        <v>0</v>
      </c>
      <c r="I28" s="16">
        <v>0</v>
      </c>
      <c r="J28" s="16">
        <v>127</v>
      </c>
      <c r="K28" s="12">
        <v>5.38</v>
      </c>
      <c r="L28" s="16">
        <v>0</v>
      </c>
      <c r="M28" s="16">
        <v>0</v>
      </c>
      <c r="N28" s="16">
        <v>44</v>
      </c>
      <c r="O28" s="16">
        <v>44</v>
      </c>
      <c r="P28" s="16">
        <v>44</v>
      </c>
      <c r="Q28" s="12">
        <v>44</v>
      </c>
      <c r="R28" s="16">
        <v>0</v>
      </c>
      <c r="S28" s="16">
        <v>0</v>
      </c>
      <c r="T28" s="16">
        <f t="shared" si="1"/>
        <v>0</v>
      </c>
    </row>
    <row r="29" spans="1:20" x14ac:dyDescent="0.2">
      <c r="A29" s="9" t="s">
        <v>2</v>
      </c>
      <c r="B29" s="56">
        <v>4773</v>
      </c>
      <c r="C29" s="57">
        <v>275308.47333333333</v>
      </c>
      <c r="D29" s="12">
        <v>57.680384105035266</v>
      </c>
      <c r="E29" s="50">
        <v>0</v>
      </c>
      <c r="F29" s="16">
        <v>0</v>
      </c>
      <c r="G29" s="16">
        <f t="shared" si="0"/>
        <v>0</v>
      </c>
      <c r="H29" s="16">
        <v>0</v>
      </c>
      <c r="I29" s="16">
        <v>0</v>
      </c>
      <c r="J29" s="16">
        <v>1844</v>
      </c>
      <c r="K29" s="12">
        <v>2.59</v>
      </c>
      <c r="L29" s="16">
        <v>0</v>
      </c>
      <c r="M29" s="16">
        <v>0</v>
      </c>
      <c r="N29" s="16">
        <v>57</v>
      </c>
      <c r="O29" s="16">
        <v>57</v>
      </c>
      <c r="P29" s="16">
        <v>57</v>
      </c>
      <c r="Q29" s="12">
        <v>57</v>
      </c>
      <c r="R29" s="16">
        <v>0</v>
      </c>
      <c r="S29" s="16">
        <v>0</v>
      </c>
      <c r="T29" s="16">
        <f t="shared" si="1"/>
        <v>0</v>
      </c>
    </row>
    <row r="30" spans="1:20" x14ac:dyDescent="0.2">
      <c r="A30" s="9" t="s">
        <v>13</v>
      </c>
      <c r="B30" s="56">
        <v>3794</v>
      </c>
      <c r="C30" s="57">
        <v>-12418.100000000013</v>
      </c>
      <c r="D30" s="12">
        <v>-3.2730890880337409</v>
      </c>
      <c r="E30" s="50">
        <v>0</v>
      </c>
      <c r="F30" s="16">
        <v>0</v>
      </c>
      <c r="G30" s="16">
        <f t="shared" si="0"/>
        <v>0</v>
      </c>
      <c r="H30" s="16">
        <v>0</v>
      </c>
      <c r="I30" s="16">
        <v>0</v>
      </c>
      <c r="J30" s="16">
        <v>1217</v>
      </c>
      <c r="K30" s="12">
        <v>3.12</v>
      </c>
      <c r="L30" s="16">
        <v>0</v>
      </c>
      <c r="M30" s="16">
        <v>0</v>
      </c>
      <c r="N30" s="16">
        <v>55</v>
      </c>
      <c r="O30" s="16">
        <v>52</v>
      </c>
      <c r="P30" s="16">
        <v>52</v>
      </c>
      <c r="Q30" s="12">
        <v>53</v>
      </c>
      <c r="R30" s="16">
        <v>0</v>
      </c>
      <c r="S30" s="16">
        <v>0</v>
      </c>
      <c r="T30" s="16">
        <f t="shared" si="1"/>
        <v>0</v>
      </c>
    </row>
    <row r="31" spans="1:20" x14ac:dyDescent="0.2">
      <c r="A31" s="9" t="s">
        <v>31</v>
      </c>
      <c r="B31" s="56">
        <v>3638</v>
      </c>
      <c r="C31" s="57">
        <v>248643.22999999995</v>
      </c>
      <c r="D31" s="12">
        <v>68.346132490379318</v>
      </c>
      <c r="E31" s="50">
        <v>0</v>
      </c>
      <c r="F31" s="16">
        <v>0</v>
      </c>
      <c r="G31" s="16">
        <f t="shared" si="0"/>
        <v>0</v>
      </c>
      <c r="H31" s="16">
        <v>0</v>
      </c>
      <c r="I31" s="16">
        <v>0</v>
      </c>
      <c r="J31" s="16">
        <v>1040</v>
      </c>
      <c r="K31" s="12">
        <v>3.5</v>
      </c>
      <c r="L31" s="16">
        <v>0</v>
      </c>
      <c r="M31" s="16">
        <v>0</v>
      </c>
      <c r="N31" s="16">
        <v>40</v>
      </c>
      <c r="O31" s="16">
        <v>40</v>
      </c>
      <c r="P31" s="16">
        <v>40</v>
      </c>
      <c r="Q31" s="12">
        <v>40</v>
      </c>
      <c r="R31" s="16">
        <v>0</v>
      </c>
      <c r="S31" s="16">
        <v>0</v>
      </c>
      <c r="T31" s="16">
        <f t="shared" si="1"/>
        <v>0</v>
      </c>
    </row>
    <row r="32" spans="1:20" x14ac:dyDescent="0.2">
      <c r="A32" s="9" t="s">
        <v>53</v>
      </c>
      <c r="B32" s="56">
        <v>1862</v>
      </c>
      <c r="C32" s="57">
        <v>58125.153333333343</v>
      </c>
      <c r="D32" s="12">
        <v>31.216516290726823</v>
      </c>
      <c r="E32" s="50">
        <v>0</v>
      </c>
      <c r="F32" s="16">
        <v>0</v>
      </c>
      <c r="G32" s="16">
        <f t="shared" si="0"/>
        <v>0</v>
      </c>
      <c r="H32" s="16">
        <v>0</v>
      </c>
      <c r="I32" s="16">
        <v>0</v>
      </c>
      <c r="J32" s="16">
        <v>1201</v>
      </c>
      <c r="K32" s="12">
        <v>1.55</v>
      </c>
      <c r="L32" s="16">
        <v>1</v>
      </c>
      <c r="M32" s="16">
        <v>42826</v>
      </c>
      <c r="N32" s="16">
        <v>49</v>
      </c>
      <c r="O32" s="16">
        <v>49</v>
      </c>
      <c r="P32" s="16">
        <v>49</v>
      </c>
      <c r="Q32" s="12">
        <v>49</v>
      </c>
      <c r="R32" s="16">
        <v>0</v>
      </c>
      <c r="S32" s="16">
        <v>0</v>
      </c>
      <c r="T32" s="16">
        <f t="shared" si="1"/>
        <v>0</v>
      </c>
    </row>
    <row r="33" spans="1:20" x14ac:dyDescent="0.2">
      <c r="A33" s="9" t="s">
        <v>43</v>
      </c>
      <c r="B33" s="56">
        <v>4564</v>
      </c>
      <c r="C33" s="57">
        <v>240666.48</v>
      </c>
      <c r="D33" s="12">
        <v>52.73148115687993</v>
      </c>
      <c r="E33" s="50">
        <v>0</v>
      </c>
      <c r="F33" s="16">
        <v>0</v>
      </c>
      <c r="G33" s="16">
        <f t="shared" si="0"/>
        <v>0</v>
      </c>
      <c r="H33" s="16">
        <v>0</v>
      </c>
      <c r="I33" s="16">
        <v>0</v>
      </c>
      <c r="J33" s="16">
        <v>618</v>
      </c>
      <c r="K33" s="12">
        <v>7.39</v>
      </c>
      <c r="L33" s="16">
        <v>0</v>
      </c>
      <c r="M33" s="16">
        <v>0</v>
      </c>
      <c r="N33" s="16">
        <v>50</v>
      </c>
      <c r="O33" s="16">
        <v>50</v>
      </c>
      <c r="P33" s="16">
        <v>50</v>
      </c>
      <c r="Q33" s="12">
        <v>50</v>
      </c>
      <c r="R33" s="16">
        <v>0</v>
      </c>
      <c r="S33" s="16">
        <v>0</v>
      </c>
      <c r="T33" s="16">
        <f t="shared" si="1"/>
        <v>0</v>
      </c>
    </row>
    <row r="34" spans="1:20" x14ac:dyDescent="0.2">
      <c r="A34" s="9" t="s">
        <v>21</v>
      </c>
      <c r="B34" s="56">
        <v>2864</v>
      </c>
      <c r="C34" s="57">
        <v>346026.45</v>
      </c>
      <c r="D34" s="12">
        <v>120.81929120111732</v>
      </c>
      <c r="E34" s="50">
        <v>0</v>
      </c>
      <c r="F34" s="16">
        <v>0</v>
      </c>
      <c r="G34" s="16">
        <f t="shared" si="0"/>
        <v>0</v>
      </c>
      <c r="H34" s="16">
        <v>0</v>
      </c>
      <c r="I34" s="16">
        <v>0</v>
      </c>
      <c r="J34" s="16">
        <v>719</v>
      </c>
      <c r="K34" s="12">
        <v>3.98</v>
      </c>
      <c r="L34" s="16">
        <v>0</v>
      </c>
      <c r="M34" s="16">
        <v>0</v>
      </c>
      <c r="N34" s="16">
        <v>52</v>
      </c>
      <c r="O34" s="16">
        <v>52</v>
      </c>
      <c r="P34" s="16">
        <v>52</v>
      </c>
      <c r="Q34" s="12">
        <v>52</v>
      </c>
      <c r="R34" s="16">
        <v>0</v>
      </c>
      <c r="S34" s="16">
        <v>0</v>
      </c>
      <c r="T34" s="16">
        <f t="shared" si="1"/>
        <v>0</v>
      </c>
    </row>
    <row r="35" spans="1:20" x14ac:dyDescent="0.2">
      <c r="A35" s="9" t="s">
        <v>44</v>
      </c>
      <c r="B35" s="56">
        <v>2831</v>
      </c>
      <c r="C35" s="57">
        <v>170433.61333333331</v>
      </c>
      <c r="D35" s="12">
        <v>60.20261862710467</v>
      </c>
      <c r="E35" s="50">
        <v>0</v>
      </c>
      <c r="F35" s="16">
        <v>0</v>
      </c>
      <c r="G35" s="16">
        <f t="shared" si="0"/>
        <v>0</v>
      </c>
      <c r="H35" s="16">
        <v>0</v>
      </c>
      <c r="I35" s="16">
        <v>0</v>
      </c>
      <c r="J35" s="16">
        <v>3058</v>
      </c>
      <c r="K35" s="12">
        <v>0.93</v>
      </c>
      <c r="L35" s="16">
        <v>8</v>
      </c>
      <c r="M35" s="16">
        <v>520904</v>
      </c>
      <c r="N35" s="16">
        <v>68</v>
      </c>
      <c r="O35" s="16">
        <v>66</v>
      </c>
      <c r="P35" s="16">
        <v>66</v>
      </c>
      <c r="Q35" s="12">
        <v>66.666666666666671</v>
      </c>
      <c r="R35" s="16">
        <v>100</v>
      </c>
      <c r="S35" s="16">
        <v>520904</v>
      </c>
      <c r="T35" s="16">
        <f t="shared" si="1"/>
        <v>520904</v>
      </c>
    </row>
    <row r="36" spans="1:20" x14ac:dyDescent="0.2">
      <c r="A36" s="9" t="s">
        <v>70</v>
      </c>
      <c r="B36" s="56">
        <v>25810</v>
      </c>
      <c r="C36" s="57">
        <v>5476936.1299999999</v>
      </c>
      <c r="D36" s="12">
        <v>212.20209724912823</v>
      </c>
      <c r="E36" s="50">
        <v>6.5</v>
      </c>
      <c r="F36" s="16">
        <v>1342120</v>
      </c>
      <c r="G36" s="16">
        <f t="shared" si="0"/>
        <v>24.504941597703095</v>
      </c>
      <c r="H36" s="16">
        <v>2738468.0649999999</v>
      </c>
      <c r="I36" s="16">
        <v>1342120</v>
      </c>
      <c r="J36" s="16">
        <v>2699</v>
      </c>
      <c r="K36" s="12">
        <v>9.56</v>
      </c>
      <c r="L36" s="16">
        <v>0</v>
      </c>
      <c r="M36" s="16">
        <v>0</v>
      </c>
      <c r="N36" s="16">
        <v>60</v>
      </c>
      <c r="O36" s="16">
        <v>60</v>
      </c>
      <c r="P36" s="16">
        <v>60</v>
      </c>
      <c r="Q36" s="12">
        <v>60</v>
      </c>
      <c r="R36" s="16">
        <v>0</v>
      </c>
      <c r="S36" s="16">
        <v>0</v>
      </c>
      <c r="T36" s="16">
        <f t="shared" si="1"/>
        <v>1342120</v>
      </c>
    </row>
    <row r="37" spans="1:20" x14ac:dyDescent="0.2">
      <c r="A37" s="9" t="s">
        <v>22</v>
      </c>
      <c r="B37" s="56">
        <v>4472</v>
      </c>
      <c r="C37" s="57">
        <v>49209.403333333357</v>
      </c>
      <c r="D37" s="12">
        <v>11.003891621943954</v>
      </c>
      <c r="E37" s="50">
        <v>0</v>
      </c>
      <c r="F37" s="16">
        <v>0</v>
      </c>
      <c r="G37" s="16">
        <f t="shared" si="0"/>
        <v>0</v>
      </c>
      <c r="H37" s="16">
        <v>0</v>
      </c>
      <c r="I37" s="16">
        <v>0</v>
      </c>
      <c r="J37" s="16">
        <v>978</v>
      </c>
      <c r="K37" s="12">
        <v>4.57</v>
      </c>
      <c r="L37" s="16">
        <v>0</v>
      </c>
      <c r="M37" s="16">
        <v>0</v>
      </c>
      <c r="N37" s="16">
        <v>42</v>
      </c>
      <c r="O37" s="16">
        <v>42</v>
      </c>
      <c r="P37" s="16">
        <v>42</v>
      </c>
      <c r="Q37" s="12">
        <v>42</v>
      </c>
      <c r="R37" s="16">
        <v>0</v>
      </c>
      <c r="S37" s="16">
        <v>0</v>
      </c>
      <c r="T37" s="16">
        <f t="shared" si="1"/>
        <v>0</v>
      </c>
    </row>
    <row r="38" spans="1:20" x14ac:dyDescent="0.2">
      <c r="A38" s="9" t="s">
        <v>32</v>
      </c>
      <c r="B38" s="56">
        <v>334</v>
      </c>
      <c r="C38" s="57">
        <v>7673.9666666666553</v>
      </c>
      <c r="D38" s="12">
        <v>22.97594810379238</v>
      </c>
      <c r="E38" s="50">
        <v>0</v>
      </c>
      <c r="F38" s="16">
        <v>0</v>
      </c>
      <c r="G38" s="16">
        <f t="shared" si="0"/>
        <v>0</v>
      </c>
      <c r="H38" s="16">
        <v>0</v>
      </c>
      <c r="I38" s="16">
        <v>0</v>
      </c>
      <c r="J38" s="16">
        <v>35</v>
      </c>
      <c r="K38" s="12">
        <v>9.5399999999999991</v>
      </c>
      <c r="L38" s="16">
        <v>0</v>
      </c>
      <c r="M38" s="16">
        <v>0</v>
      </c>
      <c r="N38" s="16">
        <v>50</v>
      </c>
      <c r="O38" s="16">
        <v>50</v>
      </c>
      <c r="P38" s="16">
        <v>50</v>
      </c>
      <c r="Q38" s="12">
        <v>50</v>
      </c>
      <c r="R38" s="16">
        <v>0</v>
      </c>
      <c r="S38" s="16">
        <v>0</v>
      </c>
      <c r="T38" s="16">
        <f t="shared" si="1"/>
        <v>0</v>
      </c>
    </row>
    <row r="39" spans="1:20" x14ac:dyDescent="0.2">
      <c r="A39" s="9" t="s">
        <v>33</v>
      </c>
      <c r="B39" s="56">
        <v>1663</v>
      </c>
      <c r="C39" s="57">
        <v>-12036.65333333333</v>
      </c>
      <c r="D39" s="12">
        <v>-7.237915413910601</v>
      </c>
      <c r="E39" s="50">
        <v>0</v>
      </c>
      <c r="F39" s="16">
        <v>0</v>
      </c>
      <c r="G39" s="16">
        <f t="shared" si="0"/>
        <v>0</v>
      </c>
      <c r="H39" s="16">
        <v>0</v>
      </c>
      <c r="I39" s="16">
        <v>0</v>
      </c>
      <c r="J39" s="16">
        <v>955</v>
      </c>
      <c r="K39" s="12">
        <v>1.74</v>
      </c>
      <c r="L39" s="16">
        <v>0</v>
      </c>
      <c r="M39" s="16">
        <v>0</v>
      </c>
      <c r="N39" s="16">
        <v>57</v>
      </c>
      <c r="O39" s="16">
        <v>57</v>
      </c>
      <c r="P39" s="16">
        <v>57</v>
      </c>
      <c r="Q39" s="12">
        <v>57</v>
      </c>
      <c r="R39" s="16">
        <v>0</v>
      </c>
      <c r="S39" s="16">
        <v>0</v>
      </c>
      <c r="T39" s="16">
        <f t="shared" si="1"/>
        <v>0</v>
      </c>
    </row>
    <row r="40" spans="1:20" x14ac:dyDescent="0.2">
      <c r="A40" s="9" t="s">
        <v>14</v>
      </c>
      <c r="B40" s="56">
        <v>2007</v>
      </c>
      <c r="C40" s="57">
        <v>-4829.8000000000029</v>
      </c>
      <c r="D40" s="12">
        <v>-2.4064773293472861</v>
      </c>
      <c r="E40" s="50">
        <v>0</v>
      </c>
      <c r="F40" s="16">
        <v>0</v>
      </c>
      <c r="G40" s="16">
        <f t="shared" si="0"/>
        <v>0</v>
      </c>
      <c r="H40" s="16">
        <v>0</v>
      </c>
      <c r="I40" s="16">
        <v>0</v>
      </c>
      <c r="J40" s="16">
        <v>1211</v>
      </c>
      <c r="K40" s="12">
        <v>1.66</v>
      </c>
      <c r="L40" s="16">
        <v>0</v>
      </c>
      <c r="M40" s="16">
        <v>0</v>
      </c>
      <c r="N40" s="16">
        <v>55</v>
      </c>
      <c r="O40" s="16">
        <v>55</v>
      </c>
      <c r="P40" s="16">
        <v>55</v>
      </c>
      <c r="Q40" s="12">
        <v>55</v>
      </c>
      <c r="R40" s="16">
        <v>0</v>
      </c>
      <c r="S40" s="16">
        <v>0</v>
      </c>
      <c r="T40" s="16">
        <f t="shared" si="1"/>
        <v>0</v>
      </c>
    </row>
    <row r="41" spans="1:20" x14ac:dyDescent="0.2">
      <c r="A41" s="9" t="s">
        <v>3</v>
      </c>
      <c r="B41" s="56">
        <v>1276</v>
      </c>
      <c r="C41" s="57">
        <v>266144.08333333331</v>
      </c>
      <c r="D41" s="12">
        <v>208.57686781609195</v>
      </c>
      <c r="E41" s="50">
        <v>6.5</v>
      </c>
      <c r="F41" s="16">
        <v>66352</v>
      </c>
      <c r="G41" s="16">
        <f t="shared" si="0"/>
        <v>24.930856688216192</v>
      </c>
      <c r="H41" s="16">
        <v>133072.04166666666</v>
      </c>
      <c r="I41" s="16">
        <v>66352</v>
      </c>
      <c r="J41" s="16">
        <v>618</v>
      </c>
      <c r="K41" s="12">
        <v>2.06</v>
      </c>
      <c r="L41" s="16">
        <v>0</v>
      </c>
      <c r="M41" s="16">
        <v>0</v>
      </c>
      <c r="N41" s="16">
        <v>66</v>
      </c>
      <c r="O41" s="16">
        <v>66</v>
      </c>
      <c r="P41" s="16">
        <v>66</v>
      </c>
      <c r="Q41" s="12">
        <v>66</v>
      </c>
      <c r="R41" s="16">
        <v>0</v>
      </c>
      <c r="S41" s="16">
        <v>0</v>
      </c>
      <c r="T41" s="16">
        <f t="shared" si="1"/>
        <v>66352</v>
      </c>
    </row>
    <row r="42" spans="1:20" x14ac:dyDescent="0.2">
      <c r="A42" s="9" t="s">
        <v>54</v>
      </c>
      <c r="B42" s="56">
        <v>1114</v>
      </c>
      <c r="C42" s="57">
        <v>45572.446666666663</v>
      </c>
      <c r="D42" s="12">
        <v>40.90883901855176</v>
      </c>
      <c r="E42" s="50">
        <v>0</v>
      </c>
      <c r="F42" s="16">
        <v>0</v>
      </c>
      <c r="G42" s="16">
        <f t="shared" si="0"/>
        <v>0</v>
      </c>
      <c r="H42" s="16">
        <v>0</v>
      </c>
      <c r="I42" s="16">
        <v>0</v>
      </c>
      <c r="J42" s="16">
        <v>1373</v>
      </c>
      <c r="K42" s="12">
        <v>0.81</v>
      </c>
      <c r="L42" s="16">
        <v>9</v>
      </c>
      <c r="M42" s="16">
        <v>230598</v>
      </c>
      <c r="N42" s="16">
        <v>60</v>
      </c>
      <c r="O42" s="16">
        <v>60</v>
      </c>
      <c r="P42" s="16">
        <v>57</v>
      </c>
      <c r="Q42" s="12">
        <v>59</v>
      </c>
      <c r="R42" s="16">
        <v>90</v>
      </c>
      <c r="S42" s="16">
        <v>207538.2</v>
      </c>
      <c r="T42" s="16">
        <f t="shared" si="1"/>
        <v>207538.2</v>
      </c>
    </row>
    <row r="43" spans="1:20" x14ac:dyDescent="0.2">
      <c r="A43" s="9" t="s">
        <v>15</v>
      </c>
      <c r="B43" s="56">
        <v>610</v>
      </c>
      <c r="C43" s="57">
        <v>29916.64333333333</v>
      </c>
      <c r="D43" s="12">
        <v>49.043677595628409</v>
      </c>
      <c r="E43" s="50">
        <v>0</v>
      </c>
      <c r="F43" s="16">
        <v>0</v>
      </c>
      <c r="G43" s="16">
        <f t="shared" si="0"/>
        <v>0</v>
      </c>
      <c r="H43" s="16">
        <v>0</v>
      </c>
      <c r="I43" s="16">
        <v>0</v>
      </c>
      <c r="J43" s="16">
        <v>792</v>
      </c>
      <c r="K43" s="12">
        <v>0.77</v>
      </c>
      <c r="L43" s="16">
        <v>9</v>
      </c>
      <c r="M43" s="16">
        <v>126270</v>
      </c>
      <c r="N43" s="16">
        <v>60</v>
      </c>
      <c r="O43" s="16">
        <v>55</v>
      </c>
      <c r="P43" s="16">
        <v>55</v>
      </c>
      <c r="Q43" s="12">
        <v>56.666666666666664</v>
      </c>
      <c r="R43" s="16">
        <v>70</v>
      </c>
      <c r="S43" s="16">
        <v>88389</v>
      </c>
      <c r="T43" s="16">
        <f t="shared" si="1"/>
        <v>88389</v>
      </c>
    </row>
    <row r="44" spans="1:20" x14ac:dyDescent="0.2">
      <c r="A44" s="9" t="s">
        <v>55</v>
      </c>
      <c r="B44" s="56">
        <v>1544</v>
      </c>
      <c r="C44" s="57">
        <v>-49706.803333333337</v>
      </c>
      <c r="D44" s="12">
        <v>-32.193525474956822</v>
      </c>
      <c r="E44" s="50">
        <v>0</v>
      </c>
      <c r="F44" s="16">
        <v>0</v>
      </c>
      <c r="G44" s="16">
        <f t="shared" si="0"/>
        <v>0</v>
      </c>
      <c r="H44" s="16">
        <v>0</v>
      </c>
      <c r="I44" s="16">
        <v>0</v>
      </c>
      <c r="J44" s="16">
        <v>2413</v>
      </c>
      <c r="K44" s="12">
        <v>0.64</v>
      </c>
      <c r="L44" s="16">
        <v>11</v>
      </c>
      <c r="M44" s="16">
        <v>390632</v>
      </c>
      <c r="N44" s="16">
        <v>55</v>
      </c>
      <c r="O44" s="16">
        <v>55</v>
      </c>
      <c r="P44" s="16">
        <v>52</v>
      </c>
      <c r="Q44" s="12">
        <v>54</v>
      </c>
      <c r="R44" s="16">
        <v>40</v>
      </c>
      <c r="S44" s="16">
        <v>156252.80000000002</v>
      </c>
      <c r="T44" s="16">
        <f t="shared" si="1"/>
        <v>156252.80000000002</v>
      </c>
    </row>
    <row r="45" spans="1:20" x14ac:dyDescent="0.2">
      <c r="A45" s="9" t="s">
        <v>4</v>
      </c>
      <c r="B45" s="56">
        <v>2883</v>
      </c>
      <c r="C45" s="57">
        <v>300999.80333333329</v>
      </c>
      <c r="D45" s="12">
        <v>104.40506532547114</v>
      </c>
      <c r="E45" s="50">
        <v>0</v>
      </c>
      <c r="F45" s="16">
        <v>0</v>
      </c>
      <c r="G45" s="16">
        <f t="shared" si="0"/>
        <v>0</v>
      </c>
      <c r="H45" s="16">
        <v>0</v>
      </c>
      <c r="I45" s="16">
        <v>0</v>
      </c>
      <c r="J45" s="16">
        <v>173</v>
      </c>
      <c r="K45" s="12">
        <v>16.66</v>
      </c>
      <c r="L45" s="16">
        <v>0</v>
      </c>
      <c r="M45" s="16">
        <v>0</v>
      </c>
      <c r="N45" s="16">
        <v>32</v>
      </c>
      <c r="O45" s="16">
        <v>32</v>
      </c>
      <c r="P45" s="16">
        <v>34</v>
      </c>
      <c r="Q45" s="12">
        <v>32.666666666666664</v>
      </c>
      <c r="R45" s="16">
        <v>0</v>
      </c>
      <c r="S45" s="16">
        <v>0</v>
      </c>
      <c r="T45" s="16">
        <f t="shared" si="1"/>
        <v>0</v>
      </c>
    </row>
    <row r="46" spans="1:20" x14ac:dyDescent="0.2">
      <c r="A46" s="9" t="s">
        <v>23</v>
      </c>
      <c r="B46" s="56">
        <v>825</v>
      </c>
      <c r="C46" s="57">
        <v>137539.16666666666</v>
      </c>
      <c r="D46" s="12">
        <v>166.71414141414141</v>
      </c>
      <c r="E46" s="50">
        <v>3</v>
      </c>
      <c r="F46" s="16">
        <v>19800</v>
      </c>
      <c r="G46" s="16">
        <f t="shared" si="0"/>
        <v>14.395899349882155</v>
      </c>
      <c r="H46" s="16">
        <v>68769.583333333328</v>
      </c>
      <c r="I46" s="16">
        <v>19800</v>
      </c>
      <c r="J46" s="16">
        <v>1143</v>
      </c>
      <c r="K46" s="12">
        <v>0.72</v>
      </c>
      <c r="L46" s="16">
        <v>10</v>
      </c>
      <c r="M46" s="16">
        <v>189750</v>
      </c>
      <c r="N46" s="16">
        <v>54</v>
      </c>
      <c r="O46" s="16">
        <v>60</v>
      </c>
      <c r="P46" s="16">
        <v>60</v>
      </c>
      <c r="Q46" s="12">
        <v>58</v>
      </c>
      <c r="R46" s="16">
        <v>80</v>
      </c>
      <c r="S46" s="16">
        <v>151800</v>
      </c>
      <c r="T46" s="16">
        <f t="shared" si="1"/>
        <v>171600</v>
      </c>
    </row>
    <row r="47" spans="1:20" x14ac:dyDescent="0.2">
      <c r="A47" s="9" t="s">
        <v>56</v>
      </c>
      <c r="B47" s="56">
        <v>1763</v>
      </c>
      <c r="C47" s="57">
        <v>89114.126666666663</v>
      </c>
      <c r="D47" s="12">
        <v>50.54686708262431</v>
      </c>
      <c r="E47" s="50">
        <v>0</v>
      </c>
      <c r="F47" s="16">
        <v>0</v>
      </c>
      <c r="G47" s="16">
        <f t="shared" si="0"/>
        <v>0</v>
      </c>
      <c r="H47" s="16">
        <v>0</v>
      </c>
      <c r="I47" s="16">
        <v>0</v>
      </c>
      <c r="J47" s="16">
        <v>1698</v>
      </c>
      <c r="K47" s="12">
        <v>1.04</v>
      </c>
      <c r="L47" s="16">
        <v>7</v>
      </c>
      <c r="M47" s="16">
        <v>283843</v>
      </c>
      <c r="N47" s="16">
        <v>48</v>
      </c>
      <c r="O47" s="16">
        <v>48</v>
      </c>
      <c r="P47" s="16">
        <v>48</v>
      </c>
      <c r="Q47" s="12">
        <v>48</v>
      </c>
      <c r="R47" s="16">
        <v>0</v>
      </c>
      <c r="S47" s="16">
        <v>0</v>
      </c>
      <c r="T47" s="16">
        <f t="shared" si="1"/>
        <v>0</v>
      </c>
    </row>
    <row r="48" spans="1:20" x14ac:dyDescent="0.2">
      <c r="A48" s="9" t="s">
        <v>34</v>
      </c>
      <c r="B48" s="56">
        <v>2592</v>
      </c>
      <c r="C48" s="57">
        <v>158737.52000000002</v>
      </c>
      <c r="D48" s="12">
        <v>61.241327160493832</v>
      </c>
      <c r="E48" s="50">
        <v>0</v>
      </c>
      <c r="F48" s="16">
        <v>0</v>
      </c>
      <c r="G48" s="16">
        <f t="shared" si="0"/>
        <v>0</v>
      </c>
      <c r="H48" s="16">
        <v>0</v>
      </c>
      <c r="I48" s="16">
        <v>0</v>
      </c>
      <c r="J48" s="16">
        <v>2495</v>
      </c>
      <c r="K48" s="12">
        <v>1.04</v>
      </c>
      <c r="L48" s="16">
        <v>7</v>
      </c>
      <c r="M48" s="16">
        <v>417312</v>
      </c>
      <c r="N48" s="16">
        <v>58</v>
      </c>
      <c r="O48" s="16">
        <v>58</v>
      </c>
      <c r="P48" s="16">
        <v>58</v>
      </c>
      <c r="Q48" s="12">
        <v>58</v>
      </c>
      <c r="R48" s="16">
        <v>80</v>
      </c>
      <c r="S48" s="16">
        <v>333849.60000000003</v>
      </c>
      <c r="T48" s="16">
        <f t="shared" si="1"/>
        <v>333849.60000000003</v>
      </c>
    </row>
    <row r="49" spans="1:20" x14ac:dyDescent="0.2">
      <c r="A49" s="9" t="s">
        <v>5</v>
      </c>
      <c r="B49" s="56">
        <v>997</v>
      </c>
      <c r="C49" s="57">
        <v>-11848.416666666662</v>
      </c>
      <c r="D49" s="12">
        <v>-11.884068873286521</v>
      </c>
      <c r="E49" s="50">
        <v>0</v>
      </c>
      <c r="F49" s="16">
        <v>0</v>
      </c>
      <c r="G49" s="16">
        <f t="shared" si="0"/>
        <v>0</v>
      </c>
      <c r="H49" s="16">
        <v>0</v>
      </c>
      <c r="I49" s="16">
        <v>0</v>
      </c>
      <c r="J49" s="16">
        <v>441</v>
      </c>
      <c r="K49" s="12">
        <v>2.2599999999999998</v>
      </c>
      <c r="L49" s="16">
        <v>0</v>
      </c>
      <c r="M49" s="16">
        <v>0</v>
      </c>
      <c r="N49" s="16">
        <v>50</v>
      </c>
      <c r="O49" s="16">
        <v>50</v>
      </c>
      <c r="P49" s="16">
        <v>50</v>
      </c>
      <c r="Q49" s="12">
        <v>50</v>
      </c>
      <c r="R49" s="16">
        <v>0</v>
      </c>
      <c r="S49" s="16">
        <v>0</v>
      </c>
      <c r="T49" s="16">
        <f t="shared" si="1"/>
        <v>0</v>
      </c>
    </row>
    <row r="50" spans="1:20" x14ac:dyDescent="0.2">
      <c r="A50" s="9" t="s">
        <v>16</v>
      </c>
      <c r="B50" s="56">
        <v>3653</v>
      </c>
      <c r="C50" s="57">
        <v>543318.11333333328</v>
      </c>
      <c r="D50" s="12">
        <v>148.73203211971895</v>
      </c>
      <c r="E50" s="50">
        <v>1.5</v>
      </c>
      <c r="F50" s="16">
        <v>43836</v>
      </c>
      <c r="G50" s="16">
        <f t="shared" si="0"/>
        <v>8.0682014687601633</v>
      </c>
      <c r="H50" s="16">
        <v>271659.05666666664</v>
      </c>
      <c r="I50" s="16">
        <v>43836</v>
      </c>
      <c r="J50" s="16">
        <v>1063</v>
      </c>
      <c r="K50" s="12">
        <v>3.44</v>
      </c>
      <c r="L50" s="16">
        <v>0</v>
      </c>
      <c r="M50" s="16">
        <v>0</v>
      </c>
      <c r="N50" s="16">
        <v>59</v>
      </c>
      <c r="O50" s="16">
        <v>59</v>
      </c>
      <c r="P50" s="16">
        <v>59</v>
      </c>
      <c r="Q50" s="12">
        <v>59</v>
      </c>
      <c r="R50" s="16">
        <v>0</v>
      </c>
      <c r="S50" s="16">
        <v>0</v>
      </c>
      <c r="T50" s="16">
        <f t="shared" si="1"/>
        <v>43836</v>
      </c>
    </row>
    <row r="51" spans="1:20" x14ac:dyDescent="0.2">
      <c r="A51" s="9" t="s">
        <v>35</v>
      </c>
      <c r="B51" s="56">
        <v>22375</v>
      </c>
      <c r="C51" s="57">
        <v>5340427.4133333331</v>
      </c>
      <c r="D51" s="12">
        <v>238.67832014897579</v>
      </c>
      <c r="E51" s="50">
        <v>9</v>
      </c>
      <c r="F51" s="16">
        <v>1745250</v>
      </c>
      <c r="G51" s="16">
        <f t="shared" si="0"/>
        <v>32.67996856661081</v>
      </c>
      <c r="H51" s="16">
        <v>2670213.7066666665</v>
      </c>
      <c r="I51" s="16">
        <v>1745250</v>
      </c>
      <c r="J51" s="16">
        <v>1136</v>
      </c>
      <c r="K51" s="12">
        <v>19.7</v>
      </c>
      <c r="L51" s="16">
        <v>0</v>
      </c>
      <c r="M51" s="16">
        <v>0</v>
      </c>
      <c r="N51" s="16">
        <v>66</v>
      </c>
      <c r="O51" s="16">
        <v>66</v>
      </c>
      <c r="P51" s="16">
        <v>66</v>
      </c>
      <c r="Q51" s="12">
        <v>66</v>
      </c>
      <c r="R51" s="16">
        <v>0</v>
      </c>
      <c r="S51" s="16">
        <v>0</v>
      </c>
      <c r="T51" s="16">
        <f t="shared" si="1"/>
        <v>1745250</v>
      </c>
    </row>
    <row r="52" spans="1:20" x14ac:dyDescent="0.2">
      <c r="A52" s="9" t="s">
        <v>36</v>
      </c>
      <c r="B52" s="56">
        <v>1338</v>
      </c>
      <c r="C52" s="57">
        <v>-48341.796666666669</v>
      </c>
      <c r="D52" s="12">
        <v>-36.129892874937717</v>
      </c>
      <c r="E52" s="50">
        <v>0</v>
      </c>
      <c r="F52" s="16">
        <v>0</v>
      </c>
      <c r="G52" s="16">
        <f t="shared" si="0"/>
        <v>0</v>
      </c>
      <c r="H52" s="16">
        <v>0</v>
      </c>
      <c r="I52" s="16">
        <v>0</v>
      </c>
      <c r="J52" s="16">
        <v>1082</v>
      </c>
      <c r="K52" s="12">
        <v>1.24</v>
      </c>
      <c r="L52" s="16">
        <v>5</v>
      </c>
      <c r="M52" s="16">
        <v>153870</v>
      </c>
      <c r="N52" s="16">
        <v>65</v>
      </c>
      <c r="O52" s="16">
        <v>65</v>
      </c>
      <c r="P52" s="16">
        <v>65</v>
      </c>
      <c r="Q52" s="12">
        <v>65</v>
      </c>
      <c r="R52" s="16">
        <v>100</v>
      </c>
      <c r="S52" s="16">
        <v>153870</v>
      </c>
      <c r="T52" s="16">
        <f t="shared" si="1"/>
        <v>153870</v>
      </c>
    </row>
    <row r="53" spans="1:20" x14ac:dyDescent="0.2">
      <c r="A53" s="9" t="s">
        <v>37</v>
      </c>
      <c r="B53" s="56">
        <v>1723</v>
      </c>
      <c r="C53" s="57">
        <v>-91220.57666666666</v>
      </c>
      <c r="D53" s="12">
        <v>-52.942876765331782</v>
      </c>
      <c r="E53" s="50">
        <v>0</v>
      </c>
      <c r="F53" s="16">
        <v>0</v>
      </c>
      <c r="G53" s="16">
        <f t="shared" si="0"/>
        <v>0</v>
      </c>
      <c r="H53" s="16">
        <v>0</v>
      </c>
      <c r="I53" s="16">
        <v>0</v>
      </c>
      <c r="J53" s="16">
        <v>878</v>
      </c>
      <c r="K53" s="12">
        <v>1.96</v>
      </c>
      <c r="L53" s="16">
        <v>0</v>
      </c>
      <c r="M53" s="16">
        <v>0</v>
      </c>
      <c r="N53" s="16">
        <v>57</v>
      </c>
      <c r="O53" s="16">
        <v>54</v>
      </c>
      <c r="P53" s="16">
        <v>54</v>
      </c>
      <c r="Q53" s="12">
        <v>55</v>
      </c>
      <c r="R53" s="16">
        <v>0</v>
      </c>
      <c r="S53" s="16">
        <v>0</v>
      </c>
      <c r="T53" s="16">
        <f t="shared" si="1"/>
        <v>0</v>
      </c>
    </row>
    <row r="54" spans="1:20" x14ac:dyDescent="0.2">
      <c r="A54" s="9" t="s">
        <v>45</v>
      </c>
      <c r="B54" s="56">
        <v>1237</v>
      </c>
      <c r="C54" s="57">
        <v>15538.220000000001</v>
      </c>
      <c r="D54" s="12">
        <v>12.561212611156023</v>
      </c>
      <c r="E54" s="50">
        <v>0</v>
      </c>
      <c r="F54" s="16">
        <v>0</v>
      </c>
      <c r="G54" s="16">
        <f t="shared" si="0"/>
        <v>0</v>
      </c>
      <c r="H54" s="16">
        <v>0</v>
      </c>
      <c r="I54" s="16">
        <v>0</v>
      </c>
      <c r="J54" s="16">
        <v>856</v>
      </c>
      <c r="K54" s="12">
        <v>1.45</v>
      </c>
      <c r="L54" s="16">
        <v>2</v>
      </c>
      <c r="M54" s="16">
        <v>56902</v>
      </c>
      <c r="N54" s="16">
        <v>49</v>
      </c>
      <c r="O54" s="16">
        <v>45</v>
      </c>
      <c r="P54" s="16">
        <v>45</v>
      </c>
      <c r="Q54" s="12">
        <v>46.333333333333336</v>
      </c>
      <c r="R54" s="16">
        <v>0</v>
      </c>
      <c r="S54" s="16">
        <v>0</v>
      </c>
      <c r="T54" s="16">
        <f t="shared" si="1"/>
        <v>0</v>
      </c>
    </row>
    <row r="55" spans="1:20" x14ac:dyDescent="0.2">
      <c r="A55" s="9" t="s">
        <v>57</v>
      </c>
      <c r="B55" s="56">
        <v>677</v>
      </c>
      <c r="C55" s="57">
        <v>20156.266666666666</v>
      </c>
      <c r="D55" s="12">
        <v>29.772919743968487</v>
      </c>
      <c r="E55" s="50">
        <v>0</v>
      </c>
      <c r="F55" s="16">
        <v>0</v>
      </c>
      <c r="G55" s="16">
        <f t="shared" si="0"/>
        <v>0</v>
      </c>
      <c r="H55" s="16">
        <v>0</v>
      </c>
      <c r="I55" s="16">
        <v>0</v>
      </c>
      <c r="J55" s="16">
        <v>545</v>
      </c>
      <c r="K55" s="12">
        <v>1.24</v>
      </c>
      <c r="L55" s="16">
        <v>5</v>
      </c>
      <c r="M55" s="16">
        <v>77855</v>
      </c>
      <c r="N55" s="16">
        <v>37</v>
      </c>
      <c r="O55" s="16">
        <v>37</v>
      </c>
      <c r="P55" s="16">
        <v>37</v>
      </c>
      <c r="Q55" s="12">
        <v>37</v>
      </c>
      <c r="R55" s="16">
        <v>0</v>
      </c>
      <c r="S55" s="16">
        <v>0</v>
      </c>
      <c r="T55" s="16">
        <f t="shared" si="1"/>
        <v>0</v>
      </c>
    </row>
    <row r="56" spans="1:20" x14ac:dyDescent="0.2">
      <c r="A56" s="9" t="s">
        <v>66</v>
      </c>
      <c r="B56" s="56">
        <v>2887</v>
      </c>
      <c r="C56" s="57">
        <v>269932.8133333333</v>
      </c>
      <c r="D56" s="12">
        <v>93.499415771850806</v>
      </c>
      <c r="E56" s="50">
        <v>0</v>
      </c>
      <c r="F56" s="16">
        <v>0</v>
      </c>
      <c r="G56" s="16">
        <f t="shared" si="0"/>
        <v>0</v>
      </c>
      <c r="H56" s="16">
        <v>0</v>
      </c>
      <c r="I56" s="16">
        <v>0</v>
      </c>
      <c r="J56" s="16">
        <v>984</v>
      </c>
      <c r="K56" s="12">
        <v>2.93</v>
      </c>
      <c r="L56" s="16">
        <v>0</v>
      </c>
      <c r="M56" s="16">
        <v>0</v>
      </c>
      <c r="N56" s="16">
        <v>59</v>
      </c>
      <c r="O56" s="16">
        <v>51</v>
      </c>
      <c r="P56" s="16">
        <v>51</v>
      </c>
      <c r="Q56" s="12">
        <v>53.666666666666664</v>
      </c>
      <c r="R56" s="16">
        <v>0</v>
      </c>
      <c r="S56" s="16">
        <v>0</v>
      </c>
      <c r="T56" s="16">
        <f t="shared" si="1"/>
        <v>0</v>
      </c>
    </row>
    <row r="57" spans="1:20" x14ac:dyDescent="0.2">
      <c r="A57" s="9" t="s">
        <v>24</v>
      </c>
      <c r="B57" s="56">
        <v>3019</v>
      </c>
      <c r="C57" s="57">
        <v>189757.56999999998</v>
      </c>
      <c r="D57" s="12">
        <v>62.854445180523342</v>
      </c>
      <c r="E57" s="50">
        <v>0</v>
      </c>
      <c r="F57" s="16">
        <v>0</v>
      </c>
      <c r="G57" s="16">
        <f t="shared" si="0"/>
        <v>0</v>
      </c>
      <c r="H57" s="16">
        <v>0</v>
      </c>
      <c r="I57" s="16">
        <v>0</v>
      </c>
      <c r="J57" s="16">
        <v>762</v>
      </c>
      <c r="K57" s="12">
        <v>3.96</v>
      </c>
      <c r="L57" s="16">
        <v>0</v>
      </c>
      <c r="M57" s="16">
        <v>0</v>
      </c>
      <c r="N57" s="16">
        <v>56</v>
      </c>
      <c r="O57" s="16">
        <v>56</v>
      </c>
      <c r="P57" s="16">
        <v>56</v>
      </c>
      <c r="Q57" s="12">
        <v>56</v>
      </c>
      <c r="R57" s="16">
        <v>0</v>
      </c>
      <c r="S57" s="16">
        <v>0</v>
      </c>
      <c r="T57" s="16">
        <f t="shared" si="1"/>
        <v>0</v>
      </c>
    </row>
    <row r="58" spans="1:20" x14ac:dyDescent="0.2">
      <c r="A58" s="9" t="s">
        <v>58</v>
      </c>
      <c r="B58" s="56">
        <v>2994</v>
      </c>
      <c r="C58" s="57">
        <v>291685.48333333334</v>
      </c>
      <c r="D58" s="12">
        <v>97.423341126697835</v>
      </c>
      <c r="E58" s="50">
        <v>0</v>
      </c>
      <c r="F58" s="16">
        <v>0</v>
      </c>
      <c r="G58" s="16">
        <f t="shared" si="0"/>
        <v>0</v>
      </c>
      <c r="H58" s="16">
        <v>0</v>
      </c>
      <c r="I58" s="16">
        <v>0</v>
      </c>
      <c r="J58" s="16">
        <v>858</v>
      </c>
      <c r="K58" s="12">
        <v>3.49</v>
      </c>
      <c r="L58" s="16">
        <v>0</v>
      </c>
      <c r="M58" s="16">
        <v>0</v>
      </c>
      <c r="N58" s="16">
        <v>48</v>
      </c>
      <c r="O58" s="16">
        <v>48</v>
      </c>
      <c r="P58" s="16">
        <v>48</v>
      </c>
      <c r="Q58" s="12">
        <v>48</v>
      </c>
      <c r="R58" s="16">
        <v>0</v>
      </c>
      <c r="S58" s="16">
        <v>0</v>
      </c>
      <c r="T58" s="16">
        <f t="shared" si="1"/>
        <v>0</v>
      </c>
    </row>
    <row r="59" spans="1:20" x14ac:dyDescent="0.2">
      <c r="A59" s="9" t="s">
        <v>46</v>
      </c>
      <c r="B59" s="56">
        <v>5821</v>
      </c>
      <c r="C59" s="57">
        <v>661163.46666666667</v>
      </c>
      <c r="D59" s="12">
        <v>113.58245433201627</v>
      </c>
      <c r="E59" s="50">
        <v>0</v>
      </c>
      <c r="F59" s="16">
        <v>0</v>
      </c>
      <c r="G59" s="16">
        <f t="shared" si="0"/>
        <v>0</v>
      </c>
      <c r="H59" s="16">
        <v>0</v>
      </c>
      <c r="I59" s="16">
        <v>0</v>
      </c>
      <c r="J59" s="16">
        <v>777</v>
      </c>
      <c r="K59" s="12">
        <v>7.49</v>
      </c>
      <c r="L59" s="16">
        <v>0</v>
      </c>
      <c r="M59" s="16">
        <v>0</v>
      </c>
      <c r="N59" s="16">
        <v>61</v>
      </c>
      <c r="O59" s="16">
        <v>61</v>
      </c>
      <c r="P59" s="16">
        <v>61</v>
      </c>
      <c r="Q59" s="12">
        <v>61</v>
      </c>
      <c r="R59" s="16">
        <v>0</v>
      </c>
      <c r="S59" s="16">
        <v>0</v>
      </c>
      <c r="T59" s="16">
        <f t="shared" si="1"/>
        <v>0</v>
      </c>
    </row>
    <row r="60" spans="1:20" x14ac:dyDescent="0.2">
      <c r="A60" s="9" t="s">
        <v>38</v>
      </c>
      <c r="B60" s="56">
        <v>3492</v>
      </c>
      <c r="C60" s="57">
        <v>105064.21000000002</v>
      </c>
      <c r="D60" s="12">
        <v>30.087116265750293</v>
      </c>
      <c r="E60" s="50">
        <v>0</v>
      </c>
      <c r="F60" s="16">
        <v>0</v>
      </c>
      <c r="G60" s="16">
        <f t="shared" si="0"/>
        <v>0</v>
      </c>
      <c r="H60" s="16">
        <v>0</v>
      </c>
      <c r="I60" s="16">
        <v>0</v>
      </c>
      <c r="J60" s="16">
        <v>541</v>
      </c>
      <c r="K60" s="12">
        <v>6.45</v>
      </c>
      <c r="L60" s="16">
        <v>0</v>
      </c>
      <c r="M60" s="16">
        <v>0</v>
      </c>
      <c r="N60" s="16">
        <v>39</v>
      </c>
      <c r="O60" s="16">
        <v>37</v>
      </c>
      <c r="P60" s="16">
        <v>37</v>
      </c>
      <c r="Q60" s="12">
        <v>37.666666666666664</v>
      </c>
      <c r="R60" s="16">
        <v>0</v>
      </c>
      <c r="S60" s="16">
        <v>0</v>
      </c>
      <c r="T60" s="16">
        <f t="shared" si="1"/>
        <v>0</v>
      </c>
    </row>
    <row r="61" spans="1:20" x14ac:dyDescent="0.2">
      <c r="A61" s="9" t="s">
        <v>25</v>
      </c>
      <c r="B61" s="56">
        <v>1080</v>
      </c>
      <c r="C61" s="57">
        <v>-30666.023333333334</v>
      </c>
      <c r="D61" s="12">
        <v>-28.394466049382718</v>
      </c>
      <c r="E61" s="50">
        <v>0</v>
      </c>
      <c r="F61" s="16">
        <v>0</v>
      </c>
      <c r="G61" s="16">
        <f t="shared" si="0"/>
        <v>0</v>
      </c>
      <c r="H61" s="16">
        <v>0</v>
      </c>
      <c r="I61" s="16">
        <v>0</v>
      </c>
      <c r="J61" s="16">
        <v>1109</v>
      </c>
      <c r="K61" s="12">
        <v>0.97</v>
      </c>
      <c r="L61" s="16">
        <v>7</v>
      </c>
      <c r="M61" s="16">
        <v>173880</v>
      </c>
      <c r="N61" s="16">
        <v>44</v>
      </c>
      <c r="O61" s="16">
        <v>41</v>
      </c>
      <c r="P61" s="16">
        <v>41</v>
      </c>
      <c r="Q61" s="12">
        <v>42</v>
      </c>
      <c r="R61" s="16">
        <v>0</v>
      </c>
      <c r="S61" s="16">
        <v>0</v>
      </c>
      <c r="T61" s="16">
        <f t="shared" si="1"/>
        <v>0</v>
      </c>
    </row>
    <row r="62" spans="1:20" x14ac:dyDescent="0.2">
      <c r="A62" s="9" t="s">
        <v>71</v>
      </c>
      <c r="B62" s="56">
        <v>2094</v>
      </c>
      <c r="C62" s="57">
        <v>125333.13666666667</v>
      </c>
      <c r="D62" s="12">
        <v>59.853455905762502</v>
      </c>
      <c r="E62" s="50">
        <v>0</v>
      </c>
      <c r="F62" s="16">
        <v>0</v>
      </c>
      <c r="G62" s="16">
        <f t="shared" si="0"/>
        <v>0</v>
      </c>
      <c r="H62" s="16">
        <v>0</v>
      </c>
      <c r="I62" s="16">
        <v>0</v>
      </c>
      <c r="J62" s="16">
        <v>1278</v>
      </c>
      <c r="K62" s="12">
        <v>1.64</v>
      </c>
      <c r="L62" s="16">
        <v>1</v>
      </c>
      <c r="M62" s="16">
        <v>48162</v>
      </c>
      <c r="N62" s="16">
        <v>69</v>
      </c>
      <c r="O62" s="16">
        <v>66</v>
      </c>
      <c r="P62" s="16">
        <v>66</v>
      </c>
      <c r="Q62" s="12">
        <v>67</v>
      </c>
      <c r="R62" s="16">
        <v>100</v>
      </c>
      <c r="S62" s="16">
        <v>48162</v>
      </c>
      <c r="T62" s="16">
        <f t="shared" si="1"/>
        <v>48162</v>
      </c>
    </row>
    <row r="63" spans="1:20" x14ac:dyDescent="0.2">
      <c r="A63" s="9" t="s">
        <v>59</v>
      </c>
      <c r="B63" s="56">
        <v>416</v>
      </c>
      <c r="C63" s="57">
        <v>7948.9333333333316</v>
      </c>
      <c r="D63" s="12">
        <v>19.108012820512815</v>
      </c>
      <c r="E63" s="50">
        <v>0</v>
      </c>
      <c r="F63" s="16">
        <v>0</v>
      </c>
      <c r="G63" s="16">
        <f t="shared" si="0"/>
        <v>0</v>
      </c>
      <c r="H63" s="16">
        <v>0</v>
      </c>
      <c r="I63" s="16">
        <v>0</v>
      </c>
      <c r="J63" s="16">
        <v>771</v>
      </c>
      <c r="K63" s="12">
        <v>0.54</v>
      </c>
      <c r="L63" s="16">
        <v>11</v>
      </c>
      <c r="M63" s="16">
        <v>105248</v>
      </c>
      <c r="N63" s="16">
        <v>69</v>
      </c>
      <c r="O63" s="16">
        <v>69</v>
      </c>
      <c r="P63" s="16">
        <v>69</v>
      </c>
      <c r="Q63" s="12">
        <v>69</v>
      </c>
      <c r="R63" s="16">
        <v>100</v>
      </c>
      <c r="S63" s="16">
        <v>105248</v>
      </c>
      <c r="T63" s="16">
        <f t="shared" si="1"/>
        <v>105248</v>
      </c>
    </row>
    <row r="64" spans="1:20" x14ac:dyDescent="0.2">
      <c r="A64" s="9" t="s">
        <v>47</v>
      </c>
      <c r="B64" s="56">
        <v>2823</v>
      </c>
      <c r="C64" s="57">
        <v>429860.77</v>
      </c>
      <c r="D64" s="12">
        <v>152.27090683669854</v>
      </c>
      <c r="E64" s="50">
        <v>1.5</v>
      </c>
      <c r="F64" s="16">
        <v>33876</v>
      </c>
      <c r="G64" s="16">
        <f t="shared" si="0"/>
        <v>7.8806912293950431</v>
      </c>
      <c r="H64" s="16">
        <v>214930.38500000001</v>
      </c>
      <c r="I64" s="16">
        <v>33876</v>
      </c>
      <c r="J64" s="16">
        <v>154</v>
      </c>
      <c r="K64" s="12">
        <v>18.329999999999998</v>
      </c>
      <c r="L64" s="16">
        <v>0</v>
      </c>
      <c r="M64" s="16">
        <v>0</v>
      </c>
      <c r="N64" s="16">
        <v>51</v>
      </c>
      <c r="O64" s="16">
        <v>51</v>
      </c>
      <c r="P64" s="16">
        <v>51</v>
      </c>
      <c r="Q64" s="12">
        <v>51</v>
      </c>
      <c r="R64" s="16">
        <v>0</v>
      </c>
      <c r="S64" s="16">
        <v>0</v>
      </c>
      <c r="T64" s="16">
        <f t="shared" si="1"/>
        <v>33876</v>
      </c>
    </row>
    <row r="65" spans="1:20" x14ac:dyDescent="0.2">
      <c r="A65" s="9" t="s">
        <v>6</v>
      </c>
      <c r="B65" s="56">
        <v>3253</v>
      </c>
      <c r="C65" s="57">
        <v>52980.770000000019</v>
      </c>
      <c r="D65" s="12">
        <v>16.286741469412856</v>
      </c>
      <c r="E65" s="50">
        <v>0</v>
      </c>
      <c r="F65" s="16">
        <v>0</v>
      </c>
      <c r="G65" s="16">
        <f t="shared" si="0"/>
        <v>0</v>
      </c>
      <c r="H65" s="16">
        <v>0</v>
      </c>
      <c r="I65" s="16">
        <v>0</v>
      </c>
      <c r="J65" s="16">
        <v>1191</v>
      </c>
      <c r="K65" s="12">
        <v>2.73</v>
      </c>
      <c r="L65" s="16">
        <v>0</v>
      </c>
      <c r="M65" s="16">
        <v>0</v>
      </c>
      <c r="N65" s="16">
        <v>52</v>
      </c>
      <c r="O65" s="16">
        <v>52</v>
      </c>
      <c r="P65" s="16">
        <v>48</v>
      </c>
      <c r="Q65" s="12">
        <v>50.666666666666664</v>
      </c>
      <c r="R65" s="16">
        <v>0</v>
      </c>
      <c r="S65" s="16">
        <v>0</v>
      </c>
      <c r="T65" s="16">
        <f t="shared" si="1"/>
        <v>0</v>
      </c>
    </row>
    <row r="66" spans="1:20" x14ac:dyDescent="0.2">
      <c r="A66" s="9" t="s">
        <v>7</v>
      </c>
      <c r="B66" s="56">
        <v>11296</v>
      </c>
      <c r="C66" s="57">
        <v>2183858.5333333332</v>
      </c>
      <c r="D66" s="12">
        <v>193.33025259678942</v>
      </c>
      <c r="E66" s="50">
        <v>5</v>
      </c>
      <c r="F66" s="16">
        <v>451840</v>
      </c>
      <c r="G66" s="16">
        <f t="shared" si="0"/>
        <v>20.689984864098953</v>
      </c>
      <c r="H66" s="16">
        <v>1091929.2666666666</v>
      </c>
      <c r="I66" s="16">
        <v>451840</v>
      </c>
      <c r="J66" s="16">
        <v>862</v>
      </c>
      <c r="K66" s="12">
        <v>13.1</v>
      </c>
      <c r="L66" s="16">
        <v>0</v>
      </c>
      <c r="M66" s="16">
        <v>0</v>
      </c>
      <c r="N66" s="16">
        <v>72</v>
      </c>
      <c r="O66" s="16">
        <v>72</v>
      </c>
      <c r="P66" s="16">
        <v>72</v>
      </c>
      <c r="Q66" s="12">
        <v>72</v>
      </c>
      <c r="R66" s="16">
        <v>0</v>
      </c>
      <c r="S66" s="16">
        <v>0</v>
      </c>
      <c r="T66" s="16">
        <f t="shared" si="1"/>
        <v>451840</v>
      </c>
    </row>
    <row r="67" spans="1:20" x14ac:dyDescent="0.2">
      <c r="A67" s="9" t="s">
        <v>60</v>
      </c>
      <c r="B67" s="56">
        <v>1409</v>
      </c>
      <c r="C67" s="57">
        <v>-13302.933333333334</v>
      </c>
      <c r="D67" s="12">
        <v>-9.4414005204636862</v>
      </c>
      <c r="E67" s="50">
        <v>0</v>
      </c>
      <c r="F67" s="16">
        <v>0</v>
      </c>
      <c r="G67" s="16">
        <f t="shared" si="0"/>
        <v>0</v>
      </c>
      <c r="H67" s="16">
        <v>0</v>
      </c>
      <c r="I67" s="16">
        <v>0</v>
      </c>
      <c r="J67" s="16">
        <v>647</v>
      </c>
      <c r="K67" s="12">
        <v>2.1800000000000002</v>
      </c>
      <c r="L67" s="16">
        <v>0</v>
      </c>
      <c r="M67" s="16">
        <v>0</v>
      </c>
      <c r="N67" s="16">
        <v>44</v>
      </c>
      <c r="O67" s="16">
        <v>44</v>
      </c>
      <c r="P67" s="16">
        <v>44</v>
      </c>
      <c r="Q67" s="12">
        <v>44</v>
      </c>
      <c r="R67" s="16">
        <v>0</v>
      </c>
      <c r="S67" s="16">
        <v>0</v>
      </c>
      <c r="T67" s="16">
        <f t="shared" si="1"/>
        <v>0</v>
      </c>
    </row>
    <row r="68" spans="1:20" x14ac:dyDescent="0.2">
      <c r="A68" s="9" t="s">
        <v>8</v>
      </c>
      <c r="B68" s="56">
        <v>1470</v>
      </c>
      <c r="C68" s="57">
        <v>128729.38666666664</v>
      </c>
      <c r="D68" s="12">
        <v>87.57101133786847</v>
      </c>
      <c r="E68" s="50">
        <v>0</v>
      </c>
      <c r="F68" s="16">
        <v>0</v>
      </c>
      <c r="G68" s="16">
        <f t="shared" si="0"/>
        <v>0</v>
      </c>
      <c r="H68" s="16">
        <v>0</v>
      </c>
      <c r="I68" s="16">
        <v>0</v>
      </c>
      <c r="J68" s="16">
        <v>264</v>
      </c>
      <c r="K68" s="12">
        <v>5.57</v>
      </c>
      <c r="L68" s="16">
        <v>0</v>
      </c>
      <c r="M68" s="16">
        <v>0</v>
      </c>
      <c r="N68" s="16">
        <v>67</v>
      </c>
      <c r="O68" s="16">
        <v>64</v>
      </c>
      <c r="P68" s="16">
        <v>64</v>
      </c>
      <c r="Q68" s="12">
        <v>65</v>
      </c>
      <c r="R68" s="16">
        <v>0</v>
      </c>
      <c r="S68" s="16">
        <v>0</v>
      </c>
      <c r="T68" s="16">
        <f t="shared" si="1"/>
        <v>0</v>
      </c>
    </row>
    <row r="69" spans="1:20" x14ac:dyDescent="0.2">
      <c r="A69" s="9" t="s">
        <v>72</v>
      </c>
      <c r="B69" s="56">
        <v>1808</v>
      </c>
      <c r="C69" s="57">
        <v>45298.900000000023</v>
      </c>
      <c r="D69" s="12">
        <v>25.054701327433641</v>
      </c>
      <c r="E69" s="50">
        <v>0</v>
      </c>
      <c r="F69" s="16">
        <v>0</v>
      </c>
      <c r="G69" s="16">
        <f t="shared" si="0"/>
        <v>0</v>
      </c>
      <c r="H69" s="16">
        <v>0</v>
      </c>
      <c r="I69" s="16">
        <v>0</v>
      </c>
      <c r="J69" s="16">
        <v>1520</v>
      </c>
      <c r="K69" s="12">
        <v>1.19</v>
      </c>
      <c r="L69" s="16">
        <v>5</v>
      </c>
      <c r="M69" s="16">
        <v>207920</v>
      </c>
      <c r="N69" s="16">
        <v>50</v>
      </c>
      <c r="O69" s="16">
        <v>50</v>
      </c>
      <c r="P69" s="16">
        <v>50</v>
      </c>
      <c r="Q69" s="12">
        <v>50</v>
      </c>
      <c r="R69" s="16">
        <v>0</v>
      </c>
      <c r="S69" s="16">
        <v>0</v>
      </c>
      <c r="T69" s="16">
        <f t="shared" si="1"/>
        <v>0</v>
      </c>
    </row>
    <row r="70" spans="1:20" x14ac:dyDescent="0.2">
      <c r="A70" s="9" t="s">
        <v>48</v>
      </c>
      <c r="B70" s="56">
        <v>839</v>
      </c>
      <c r="C70" s="57">
        <v>19161.976666666669</v>
      </c>
      <c r="D70" s="12">
        <v>22.839066348827973</v>
      </c>
      <c r="E70" s="50">
        <v>0</v>
      </c>
      <c r="F70" s="16">
        <v>0</v>
      </c>
      <c r="G70" s="16">
        <f t="shared" si="0"/>
        <v>0</v>
      </c>
      <c r="H70" s="16">
        <v>0</v>
      </c>
      <c r="I70" s="16">
        <v>0</v>
      </c>
      <c r="J70" s="16">
        <v>1096</v>
      </c>
      <c r="K70" s="12">
        <v>0.77</v>
      </c>
      <c r="L70" s="16">
        <v>9</v>
      </c>
      <c r="M70" s="16">
        <v>173673</v>
      </c>
      <c r="N70" s="16">
        <v>60</v>
      </c>
      <c r="O70" s="16">
        <v>60</v>
      </c>
      <c r="P70" s="16">
        <v>60</v>
      </c>
      <c r="Q70" s="12">
        <v>60</v>
      </c>
      <c r="R70" s="16">
        <v>100</v>
      </c>
      <c r="S70" s="16">
        <v>173673</v>
      </c>
      <c r="T70" s="16">
        <f t="shared" si="1"/>
        <v>173673</v>
      </c>
    </row>
    <row r="71" spans="1:20" x14ac:dyDescent="0.2">
      <c r="A71" s="9" t="s">
        <v>73</v>
      </c>
      <c r="B71" s="56">
        <v>7887</v>
      </c>
      <c r="C71" s="57">
        <v>672005.27333333343</v>
      </c>
      <c r="D71" s="12">
        <v>85.204168040235004</v>
      </c>
      <c r="E71" s="50">
        <v>0</v>
      </c>
      <c r="F71" s="16">
        <v>0</v>
      </c>
      <c r="G71" s="16">
        <f t="shared" si="0"/>
        <v>0</v>
      </c>
      <c r="H71" s="16">
        <v>0</v>
      </c>
      <c r="I71" s="16">
        <v>0</v>
      </c>
      <c r="J71" s="16">
        <v>1228</v>
      </c>
      <c r="K71" s="12">
        <v>6.42</v>
      </c>
      <c r="L71" s="16">
        <v>0</v>
      </c>
      <c r="M71" s="16">
        <v>0</v>
      </c>
      <c r="N71" s="16">
        <v>56</v>
      </c>
      <c r="O71" s="16">
        <v>56</v>
      </c>
      <c r="P71" s="16">
        <v>56</v>
      </c>
      <c r="Q71" s="12">
        <v>56</v>
      </c>
      <c r="R71" s="16">
        <v>0</v>
      </c>
      <c r="S71" s="16">
        <v>0</v>
      </c>
      <c r="T71" s="16">
        <f t="shared" si="1"/>
        <v>0</v>
      </c>
    </row>
    <row r="72" spans="1:20" x14ac:dyDescent="0.2">
      <c r="A72" s="9" t="s">
        <v>9</v>
      </c>
      <c r="B72" s="56">
        <v>622</v>
      </c>
      <c r="C72" s="57">
        <v>50965.57666666666</v>
      </c>
      <c r="D72" s="12">
        <v>81.938226152197203</v>
      </c>
      <c r="E72" s="50">
        <v>0</v>
      </c>
      <c r="F72" s="16">
        <v>0</v>
      </c>
      <c r="G72" s="16">
        <f t="shared" si="0"/>
        <v>0</v>
      </c>
      <c r="H72" s="16">
        <v>0</v>
      </c>
      <c r="I72" s="16">
        <v>0</v>
      </c>
      <c r="J72" s="16">
        <v>421</v>
      </c>
      <c r="K72" s="12">
        <v>1.48</v>
      </c>
      <c r="L72" s="16">
        <v>2</v>
      </c>
      <c r="M72" s="16">
        <v>28612</v>
      </c>
      <c r="N72" s="16">
        <v>55</v>
      </c>
      <c r="O72" s="16">
        <v>55</v>
      </c>
      <c r="P72" s="16">
        <v>55</v>
      </c>
      <c r="Q72" s="12">
        <v>55</v>
      </c>
      <c r="R72" s="16">
        <v>50</v>
      </c>
      <c r="S72" s="16">
        <v>14306</v>
      </c>
      <c r="T72" s="16">
        <f t="shared" si="1"/>
        <v>14306</v>
      </c>
    </row>
    <row r="73" spans="1:20" x14ac:dyDescent="0.2">
      <c r="A73" s="9" t="s">
        <v>61</v>
      </c>
      <c r="B73" s="56">
        <v>3828</v>
      </c>
      <c r="C73" s="57">
        <v>292864.68333333341</v>
      </c>
      <c r="D73" s="12">
        <v>76.50592563566704</v>
      </c>
      <c r="E73" s="50">
        <v>0</v>
      </c>
      <c r="F73" s="16">
        <v>0</v>
      </c>
      <c r="G73" s="16">
        <f t="shared" si="0"/>
        <v>0</v>
      </c>
      <c r="H73" s="16">
        <v>0</v>
      </c>
      <c r="I73" s="16">
        <v>0</v>
      </c>
      <c r="J73" s="16">
        <v>876</v>
      </c>
      <c r="K73" s="12">
        <v>4.37</v>
      </c>
      <c r="L73" s="16">
        <v>0</v>
      </c>
      <c r="M73" s="16">
        <v>0</v>
      </c>
      <c r="N73" s="16">
        <v>60</v>
      </c>
      <c r="O73" s="16">
        <v>60</v>
      </c>
      <c r="P73" s="16">
        <v>60</v>
      </c>
      <c r="Q73" s="12">
        <v>60</v>
      </c>
      <c r="R73" s="16">
        <v>0</v>
      </c>
      <c r="S73" s="16">
        <v>0</v>
      </c>
      <c r="T73" s="16">
        <f t="shared" si="1"/>
        <v>0</v>
      </c>
    </row>
    <row r="74" spans="1:20" x14ac:dyDescent="0.2">
      <c r="A74" s="9" t="s">
        <v>26</v>
      </c>
      <c r="B74" s="56">
        <v>1217</v>
      </c>
      <c r="C74" s="57">
        <v>94991.92</v>
      </c>
      <c r="D74" s="12">
        <v>78.054165981922765</v>
      </c>
      <c r="E74" s="50">
        <v>0</v>
      </c>
      <c r="F74" s="16">
        <v>0</v>
      </c>
      <c r="G74" s="16">
        <f t="shared" si="0"/>
        <v>0</v>
      </c>
      <c r="H74" s="16">
        <v>0</v>
      </c>
      <c r="I74" s="16">
        <v>0</v>
      </c>
      <c r="J74" s="16">
        <v>631</v>
      </c>
      <c r="K74" s="12">
        <v>1.93</v>
      </c>
      <c r="L74" s="16">
        <v>0</v>
      </c>
      <c r="M74" s="16">
        <v>0</v>
      </c>
      <c r="N74" s="16">
        <v>48</v>
      </c>
      <c r="O74" s="16">
        <v>48</v>
      </c>
      <c r="P74" s="16">
        <v>48</v>
      </c>
      <c r="Q74" s="12">
        <v>48</v>
      </c>
      <c r="R74" s="16">
        <v>0</v>
      </c>
      <c r="S74" s="16">
        <v>0</v>
      </c>
      <c r="T74" s="16">
        <f t="shared" si="1"/>
        <v>0</v>
      </c>
    </row>
    <row r="75" spans="1:20" x14ac:dyDescent="0.2">
      <c r="A75" s="9" t="s">
        <v>17</v>
      </c>
      <c r="B75" s="56">
        <v>3943</v>
      </c>
      <c r="C75" s="57">
        <v>607220.80666666676</v>
      </c>
      <c r="D75" s="12">
        <v>153.99969735396064</v>
      </c>
      <c r="E75" s="50">
        <v>1.5</v>
      </c>
      <c r="F75" s="16">
        <v>47316</v>
      </c>
      <c r="G75" s="16">
        <f t="shared" ref="G75:G89" si="2">F75*100/C75</f>
        <v>7.7922231057497457</v>
      </c>
      <c r="H75" s="16">
        <v>303610.40333333338</v>
      </c>
      <c r="I75" s="16">
        <v>47316</v>
      </c>
      <c r="J75" s="16">
        <v>902</v>
      </c>
      <c r="K75" s="12">
        <v>4.37</v>
      </c>
      <c r="L75" s="16">
        <v>0</v>
      </c>
      <c r="M75" s="16">
        <v>0</v>
      </c>
      <c r="N75" s="16">
        <v>50</v>
      </c>
      <c r="O75" s="16">
        <v>50</v>
      </c>
      <c r="P75" s="16">
        <v>50</v>
      </c>
      <c r="Q75" s="12">
        <v>50</v>
      </c>
      <c r="R75" s="16">
        <v>0</v>
      </c>
      <c r="S75" s="16">
        <v>0</v>
      </c>
      <c r="T75" s="16">
        <f t="shared" ref="T75:T90" si="3">S75+I75</f>
        <v>47316</v>
      </c>
    </row>
    <row r="76" spans="1:20" x14ac:dyDescent="0.2">
      <c r="A76" s="9" t="s">
        <v>39</v>
      </c>
      <c r="B76" s="56">
        <v>4924</v>
      </c>
      <c r="C76" s="57">
        <v>146463.95666666667</v>
      </c>
      <c r="D76" s="12">
        <v>29.744914026536691</v>
      </c>
      <c r="E76" s="50">
        <v>0</v>
      </c>
      <c r="F76" s="16">
        <v>0</v>
      </c>
      <c r="G76" s="16">
        <f t="shared" si="2"/>
        <v>0</v>
      </c>
      <c r="H76" s="16">
        <v>0</v>
      </c>
      <c r="I76" s="16">
        <v>0</v>
      </c>
      <c r="J76" s="16">
        <v>1149</v>
      </c>
      <c r="K76" s="12">
        <v>4.29</v>
      </c>
      <c r="L76" s="16">
        <v>0</v>
      </c>
      <c r="M76" s="16">
        <v>0</v>
      </c>
      <c r="N76" s="16">
        <v>35</v>
      </c>
      <c r="O76" s="16">
        <v>33</v>
      </c>
      <c r="P76" s="16">
        <v>33</v>
      </c>
      <c r="Q76" s="12">
        <v>33.666666666666664</v>
      </c>
      <c r="R76" s="16">
        <v>0</v>
      </c>
      <c r="S76" s="16">
        <v>0</v>
      </c>
      <c r="T76" s="16">
        <f t="shared" si="3"/>
        <v>0</v>
      </c>
    </row>
    <row r="77" spans="1:20" x14ac:dyDescent="0.2">
      <c r="A77" s="9" t="s">
        <v>27</v>
      </c>
      <c r="B77" s="56">
        <v>1512</v>
      </c>
      <c r="C77" s="57">
        <v>-1696.7600000000009</v>
      </c>
      <c r="D77" s="12">
        <v>-1.1221957671957679</v>
      </c>
      <c r="E77" s="50">
        <v>0</v>
      </c>
      <c r="F77" s="16">
        <v>0</v>
      </c>
      <c r="G77" s="16">
        <f t="shared" si="2"/>
        <v>0</v>
      </c>
      <c r="H77" s="16">
        <v>0</v>
      </c>
      <c r="I77" s="16">
        <v>0</v>
      </c>
      <c r="J77" s="16">
        <v>1558</v>
      </c>
      <c r="K77" s="12">
        <v>0.97</v>
      </c>
      <c r="L77" s="16">
        <v>7</v>
      </c>
      <c r="M77" s="16">
        <v>243432</v>
      </c>
      <c r="N77" s="16">
        <v>52</v>
      </c>
      <c r="O77" s="16">
        <v>52</v>
      </c>
      <c r="P77" s="16">
        <v>52</v>
      </c>
      <c r="Q77" s="12">
        <v>52</v>
      </c>
      <c r="R77" s="16">
        <v>20</v>
      </c>
      <c r="S77" s="16">
        <v>48686.400000000001</v>
      </c>
      <c r="T77" s="16">
        <f t="shared" si="3"/>
        <v>48686.400000000001</v>
      </c>
    </row>
    <row r="78" spans="1:20" x14ac:dyDescent="0.2">
      <c r="A78" s="9" t="s">
        <v>49</v>
      </c>
      <c r="B78" s="56">
        <v>1588</v>
      </c>
      <c r="C78" s="57">
        <v>149444.02333333335</v>
      </c>
      <c r="D78" s="12">
        <v>94.108327036104129</v>
      </c>
      <c r="E78" s="50">
        <v>0</v>
      </c>
      <c r="F78" s="16">
        <v>0</v>
      </c>
      <c r="G78" s="16">
        <f t="shared" si="2"/>
        <v>0</v>
      </c>
      <c r="H78" s="16">
        <v>0</v>
      </c>
      <c r="I78" s="16">
        <v>0</v>
      </c>
      <c r="J78" s="16">
        <v>709</v>
      </c>
      <c r="K78" s="12">
        <v>2.2400000000000002</v>
      </c>
      <c r="L78" s="16">
        <v>0</v>
      </c>
      <c r="M78" s="16">
        <v>0</v>
      </c>
      <c r="N78" s="16">
        <v>50</v>
      </c>
      <c r="O78" s="16">
        <v>50</v>
      </c>
      <c r="P78" s="16">
        <v>50</v>
      </c>
      <c r="Q78" s="12">
        <v>50</v>
      </c>
      <c r="R78" s="16">
        <v>0</v>
      </c>
      <c r="S78" s="16">
        <v>0</v>
      </c>
      <c r="T78" s="16">
        <f t="shared" si="3"/>
        <v>0</v>
      </c>
    </row>
    <row r="79" spans="1:20" x14ac:dyDescent="0.2">
      <c r="A79" s="9" t="s">
        <v>28</v>
      </c>
      <c r="B79" s="56">
        <v>1090</v>
      </c>
      <c r="C79" s="57">
        <v>10342</v>
      </c>
      <c r="D79" s="12">
        <v>9.4880733944954123</v>
      </c>
      <c r="E79" s="50">
        <v>0</v>
      </c>
      <c r="F79" s="16">
        <v>0</v>
      </c>
      <c r="G79" s="16">
        <f t="shared" si="2"/>
        <v>0</v>
      </c>
      <c r="H79" s="16">
        <v>0</v>
      </c>
      <c r="I79" s="16">
        <v>0</v>
      </c>
      <c r="J79" s="16">
        <v>1356</v>
      </c>
      <c r="K79" s="12">
        <v>0.8</v>
      </c>
      <c r="L79" s="16">
        <v>9</v>
      </c>
      <c r="M79" s="16">
        <v>225630</v>
      </c>
      <c r="N79" s="16">
        <v>52</v>
      </c>
      <c r="O79" s="16">
        <v>52</v>
      </c>
      <c r="P79" s="16">
        <v>52</v>
      </c>
      <c r="Q79" s="12">
        <v>52</v>
      </c>
      <c r="R79" s="16">
        <v>20</v>
      </c>
      <c r="S79" s="16">
        <v>45126</v>
      </c>
      <c r="T79" s="16">
        <f t="shared" si="3"/>
        <v>45126</v>
      </c>
    </row>
    <row r="80" spans="1:20" x14ac:dyDescent="0.2">
      <c r="A80" s="9" t="s">
        <v>10</v>
      </c>
      <c r="B80" s="56">
        <v>1917</v>
      </c>
      <c r="C80" s="57">
        <v>249365.9666666667</v>
      </c>
      <c r="D80" s="12">
        <v>130.0813597635194</v>
      </c>
      <c r="E80" s="50">
        <v>0</v>
      </c>
      <c r="F80" s="16">
        <v>0</v>
      </c>
      <c r="G80" s="16">
        <f t="shared" si="2"/>
        <v>0</v>
      </c>
      <c r="H80" s="16">
        <v>0</v>
      </c>
      <c r="I80" s="16">
        <v>0</v>
      </c>
      <c r="J80" s="16">
        <v>434</v>
      </c>
      <c r="K80" s="12">
        <v>4.42</v>
      </c>
      <c r="L80" s="16">
        <v>0</v>
      </c>
      <c r="M80" s="16">
        <v>0</v>
      </c>
      <c r="N80" s="16">
        <v>48</v>
      </c>
      <c r="O80" s="16">
        <v>48</v>
      </c>
      <c r="P80" s="16">
        <v>48</v>
      </c>
      <c r="Q80" s="12">
        <v>48</v>
      </c>
      <c r="R80" s="16">
        <v>0</v>
      </c>
      <c r="S80" s="16">
        <v>0</v>
      </c>
      <c r="T80" s="16">
        <f t="shared" si="3"/>
        <v>0</v>
      </c>
    </row>
    <row r="81" spans="1:20" x14ac:dyDescent="0.2">
      <c r="A81" s="9" t="s">
        <v>74</v>
      </c>
      <c r="B81" s="56">
        <v>1765</v>
      </c>
      <c r="C81" s="57">
        <v>187885.62333333332</v>
      </c>
      <c r="D81" s="12">
        <v>106.45077809254012</v>
      </c>
      <c r="E81" s="50">
        <v>0</v>
      </c>
      <c r="F81" s="16">
        <v>0</v>
      </c>
      <c r="G81" s="16">
        <f t="shared" si="2"/>
        <v>0</v>
      </c>
      <c r="H81" s="16">
        <v>0</v>
      </c>
      <c r="I81" s="16">
        <v>0</v>
      </c>
      <c r="J81" s="16">
        <v>1127</v>
      </c>
      <c r="K81" s="12">
        <v>1.57</v>
      </c>
      <c r="L81" s="16">
        <v>1</v>
      </c>
      <c r="M81" s="16">
        <v>40595</v>
      </c>
      <c r="N81" s="16">
        <v>56</v>
      </c>
      <c r="O81" s="16">
        <v>56</v>
      </c>
      <c r="P81" s="16">
        <v>56</v>
      </c>
      <c r="Q81" s="12">
        <v>56</v>
      </c>
      <c r="R81" s="16">
        <v>60</v>
      </c>
      <c r="S81" s="16">
        <v>24357</v>
      </c>
      <c r="T81" s="16">
        <f t="shared" si="3"/>
        <v>24357</v>
      </c>
    </row>
    <row r="82" spans="1:20" x14ac:dyDescent="0.2">
      <c r="A82" s="9" t="s">
        <v>75</v>
      </c>
      <c r="B82" s="56">
        <v>1055</v>
      </c>
      <c r="C82" s="57">
        <v>46286.473333333328</v>
      </c>
      <c r="D82" s="12">
        <v>43.87343443917851</v>
      </c>
      <c r="E82" s="50">
        <v>0</v>
      </c>
      <c r="F82" s="16">
        <v>0</v>
      </c>
      <c r="G82" s="16">
        <f t="shared" si="2"/>
        <v>0</v>
      </c>
      <c r="H82" s="16">
        <v>0</v>
      </c>
      <c r="I82" s="16">
        <v>0</v>
      </c>
      <c r="J82" s="16">
        <v>1217</v>
      </c>
      <c r="K82" s="12">
        <v>0.87</v>
      </c>
      <c r="L82" s="16">
        <v>8</v>
      </c>
      <c r="M82" s="16">
        <v>194120</v>
      </c>
      <c r="N82" s="16">
        <v>52</v>
      </c>
      <c r="O82" s="16">
        <v>52</v>
      </c>
      <c r="P82" s="16">
        <v>52</v>
      </c>
      <c r="Q82" s="12">
        <v>52</v>
      </c>
      <c r="R82" s="16">
        <v>20</v>
      </c>
      <c r="S82" s="16">
        <v>38824</v>
      </c>
      <c r="T82" s="16">
        <f t="shared" si="3"/>
        <v>38824</v>
      </c>
    </row>
    <row r="83" spans="1:20" x14ac:dyDescent="0.2">
      <c r="A83" s="9" t="s">
        <v>76</v>
      </c>
      <c r="B83" s="56">
        <v>4740</v>
      </c>
      <c r="C83" s="57">
        <v>346512.31666666659</v>
      </c>
      <c r="D83" s="12">
        <v>73.103864275668059</v>
      </c>
      <c r="E83" s="50">
        <v>0</v>
      </c>
      <c r="F83" s="16">
        <v>0</v>
      </c>
      <c r="G83" s="16">
        <f t="shared" si="2"/>
        <v>0</v>
      </c>
      <c r="H83" s="16">
        <v>0</v>
      </c>
      <c r="I83" s="16">
        <v>0</v>
      </c>
      <c r="J83" s="16">
        <v>1639</v>
      </c>
      <c r="K83" s="12">
        <v>2.89</v>
      </c>
      <c r="L83" s="16">
        <v>0</v>
      </c>
      <c r="M83" s="16">
        <v>0</v>
      </c>
      <c r="N83" s="16">
        <v>49</v>
      </c>
      <c r="O83" s="16">
        <v>49</v>
      </c>
      <c r="P83" s="16">
        <v>49</v>
      </c>
      <c r="Q83" s="12">
        <v>49</v>
      </c>
      <c r="R83" s="16">
        <v>0</v>
      </c>
      <c r="S83" s="16">
        <v>0</v>
      </c>
      <c r="T83" s="16">
        <f t="shared" si="3"/>
        <v>0</v>
      </c>
    </row>
    <row r="84" spans="1:20" x14ac:dyDescent="0.2">
      <c r="A84" s="9" t="s">
        <v>77</v>
      </c>
      <c r="B84" s="56">
        <v>1363</v>
      </c>
      <c r="C84" s="57">
        <v>9074.6166666666631</v>
      </c>
      <c r="D84" s="12">
        <v>6.6578258742968917</v>
      </c>
      <c r="E84" s="50">
        <v>0</v>
      </c>
      <c r="F84" s="16">
        <v>0</v>
      </c>
      <c r="G84" s="16">
        <f t="shared" si="2"/>
        <v>0</v>
      </c>
      <c r="H84" s="16">
        <v>0</v>
      </c>
      <c r="I84" s="16">
        <v>0</v>
      </c>
      <c r="J84" s="16">
        <v>791</v>
      </c>
      <c r="K84" s="12">
        <v>1.72</v>
      </c>
      <c r="L84" s="16">
        <v>0</v>
      </c>
      <c r="M84" s="16">
        <v>0</v>
      </c>
      <c r="N84" s="16">
        <v>32</v>
      </c>
      <c r="O84" s="16">
        <v>32</v>
      </c>
      <c r="P84" s="16">
        <v>32</v>
      </c>
      <c r="Q84" s="12">
        <v>32</v>
      </c>
      <c r="R84" s="16">
        <v>0</v>
      </c>
      <c r="S84" s="16">
        <v>0</v>
      </c>
      <c r="T84" s="16">
        <f t="shared" si="3"/>
        <v>0</v>
      </c>
    </row>
    <row r="85" spans="1:20" x14ac:dyDescent="0.2">
      <c r="A85" s="9" t="s">
        <v>67</v>
      </c>
      <c r="B85" s="56">
        <v>11588</v>
      </c>
      <c r="C85" s="57">
        <v>740188.28333333356</v>
      </c>
      <c r="D85" s="12">
        <v>63.875412783339108</v>
      </c>
      <c r="E85" s="50">
        <v>0</v>
      </c>
      <c r="F85" s="16">
        <v>0</v>
      </c>
      <c r="G85" s="16">
        <f t="shared" si="2"/>
        <v>0</v>
      </c>
      <c r="H85" s="16">
        <v>0</v>
      </c>
      <c r="I85" s="16">
        <v>0</v>
      </c>
      <c r="J85" s="16">
        <v>1528</v>
      </c>
      <c r="K85" s="12">
        <v>7.58</v>
      </c>
      <c r="L85" s="16">
        <v>0</v>
      </c>
      <c r="M85" s="16">
        <v>0</v>
      </c>
      <c r="N85" s="16">
        <v>60</v>
      </c>
      <c r="O85" s="16">
        <v>60</v>
      </c>
      <c r="P85" s="16">
        <v>58</v>
      </c>
      <c r="Q85" s="12">
        <v>59.333333333333336</v>
      </c>
      <c r="R85" s="16">
        <v>0</v>
      </c>
      <c r="S85" s="16">
        <v>0</v>
      </c>
      <c r="T85" s="16">
        <f t="shared" si="3"/>
        <v>0</v>
      </c>
    </row>
    <row r="86" spans="1:20" x14ac:dyDescent="0.2">
      <c r="A86" s="9" t="s">
        <v>78</v>
      </c>
      <c r="B86" s="56">
        <v>2560</v>
      </c>
      <c r="C86" s="57">
        <v>91702.519999999975</v>
      </c>
      <c r="D86" s="12">
        <v>35.821296874999987</v>
      </c>
      <c r="E86" s="50">
        <v>0</v>
      </c>
      <c r="F86" s="16">
        <v>0</v>
      </c>
      <c r="G86" s="16">
        <f t="shared" si="2"/>
        <v>0</v>
      </c>
      <c r="H86" s="16">
        <v>0</v>
      </c>
      <c r="I86" s="16">
        <v>0</v>
      </c>
      <c r="J86" s="16">
        <v>1696</v>
      </c>
      <c r="K86" s="12">
        <v>1.51</v>
      </c>
      <c r="L86" s="16">
        <v>2</v>
      </c>
      <c r="M86" s="16">
        <v>117760</v>
      </c>
      <c r="N86" s="16">
        <v>65</v>
      </c>
      <c r="O86" s="16">
        <v>65</v>
      </c>
      <c r="P86" s="16">
        <v>65</v>
      </c>
      <c r="Q86" s="12">
        <v>65</v>
      </c>
      <c r="R86" s="16">
        <v>100</v>
      </c>
      <c r="S86" s="16">
        <v>117760</v>
      </c>
      <c r="T86" s="16">
        <f t="shared" si="3"/>
        <v>117760</v>
      </c>
    </row>
    <row r="87" spans="1:20" x14ac:dyDescent="0.2">
      <c r="A87" s="9" t="s">
        <v>50</v>
      </c>
      <c r="B87" s="56">
        <v>2518</v>
      </c>
      <c r="C87" s="57">
        <v>163436.31666666668</v>
      </c>
      <c r="D87" s="12">
        <v>64.9071948636484</v>
      </c>
      <c r="E87" s="50">
        <v>0</v>
      </c>
      <c r="F87" s="16">
        <v>0</v>
      </c>
      <c r="G87" s="16">
        <f t="shared" si="2"/>
        <v>0</v>
      </c>
      <c r="H87" s="16">
        <v>0</v>
      </c>
      <c r="I87" s="16">
        <v>0</v>
      </c>
      <c r="J87" s="16">
        <v>225</v>
      </c>
      <c r="K87" s="12">
        <v>11.19</v>
      </c>
      <c r="L87" s="16">
        <v>0</v>
      </c>
      <c r="M87" s="16">
        <v>0</v>
      </c>
      <c r="N87" s="16">
        <v>42</v>
      </c>
      <c r="O87" s="16">
        <v>42</v>
      </c>
      <c r="P87" s="16">
        <v>42</v>
      </c>
      <c r="Q87" s="12">
        <v>42</v>
      </c>
      <c r="R87" s="16">
        <v>0</v>
      </c>
      <c r="S87" s="16">
        <v>0</v>
      </c>
      <c r="T87" s="16">
        <f t="shared" si="3"/>
        <v>0</v>
      </c>
    </row>
    <row r="88" spans="1:20" x14ac:dyDescent="0.2">
      <c r="A88" s="9" t="s">
        <v>51</v>
      </c>
      <c r="B88" s="56">
        <v>1129</v>
      </c>
      <c r="C88" s="57">
        <v>40172.333333333336</v>
      </c>
      <c r="D88" s="12">
        <v>35.582226158842637</v>
      </c>
      <c r="E88" s="50">
        <v>0</v>
      </c>
      <c r="F88" s="16">
        <v>0</v>
      </c>
      <c r="G88" s="16">
        <f t="shared" si="2"/>
        <v>0</v>
      </c>
      <c r="H88" s="16">
        <v>0</v>
      </c>
      <c r="I88" s="16">
        <v>0</v>
      </c>
      <c r="J88" s="16">
        <v>1206</v>
      </c>
      <c r="K88" s="12">
        <v>0.94</v>
      </c>
      <c r="L88" s="16">
        <v>8</v>
      </c>
      <c r="M88" s="16">
        <v>207736</v>
      </c>
      <c r="N88" s="16">
        <v>58</v>
      </c>
      <c r="O88" s="16">
        <v>58</v>
      </c>
      <c r="P88" s="16">
        <v>58</v>
      </c>
      <c r="Q88" s="12">
        <v>58</v>
      </c>
      <c r="R88" s="16">
        <v>80</v>
      </c>
      <c r="S88" s="16">
        <v>166188.80000000002</v>
      </c>
      <c r="T88" s="16">
        <f t="shared" si="3"/>
        <v>166188.80000000002</v>
      </c>
    </row>
    <row r="89" spans="1:20" x14ac:dyDescent="0.2">
      <c r="A89" s="9" t="s">
        <v>79</v>
      </c>
      <c r="B89" s="58">
        <v>2478</v>
      </c>
      <c r="C89" s="57">
        <v>305342.58999999997</v>
      </c>
      <c r="D89" s="12">
        <v>123.22138418079095</v>
      </c>
      <c r="E89" s="50">
        <v>0</v>
      </c>
      <c r="F89" s="16">
        <v>0</v>
      </c>
      <c r="G89" s="16">
        <f t="shared" si="2"/>
        <v>0</v>
      </c>
      <c r="H89" s="16">
        <v>0</v>
      </c>
      <c r="I89" s="16">
        <v>0</v>
      </c>
      <c r="J89" s="16">
        <v>1207</v>
      </c>
      <c r="K89" s="12">
        <v>2.0499999999999998</v>
      </c>
      <c r="L89" s="16">
        <v>0</v>
      </c>
      <c r="M89" s="16">
        <v>0</v>
      </c>
      <c r="N89" s="16">
        <v>55</v>
      </c>
      <c r="O89" s="16">
        <v>65</v>
      </c>
      <c r="P89" s="16">
        <v>65</v>
      </c>
      <c r="Q89" s="12">
        <v>61.666666666666664</v>
      </c>
      <c r="R89" s="16">
        <v>0</v>
      </c>
      <c r="S89" s="16">
        <v>0</v>
      </c>
      <c r="T89" s="16">
        <f t="shared" si="3"/>
        <v>0</v>
      </c>
    </row>
    <row r="90" spans="1:20" x14ac:dyDescent="0.2">
      <c r="A90" s="2" t="s">
        <v>80</v>
      </c>
      <c r="B90" s="63">
        <f>SUM(B10:B89)</f>
        <v>282080</v>
      </c>
      <c r="C90" s="64">
        <v>33452167.663333319</v>
      </c>
      <c r="D90" s="11">
        <v>118.59106517063712</v>
      </c>
      <c r="E90" s="10"/>
      <c r="F90" s="16">
        <v>7810086</v>
      </c>
      <c r="G90" s="16"/>
      <c r="H90" s="16"/>
      <c r="I90" s="10">
        <v>6555537.0066666668</v>
      </c>
      <c r="J90" s="59">
        <v>85384</v>
      </c>
      <c r="K90" s="11">
        <v>3.3</v>
      </c>
      <c r="L90" s="10"/>
      <c r="M90" s="10">
        <v>5268472</v>
      </c>
      <c r="N90" s="10"/>
      <c r="O90" s="10"/>
      <c r="P90" s="10"/>
      <c r="Q90" s="11"/>
      <c r="R90" s="10"/>
      <c r="S90" s="10">
        <v>2867239.8</v>
      </c>
      <c r="T90" s="16">
        <f t="shared" si="3"/>
        <v>9422776.8066666666</v>
      </c>
    </row>
  </sheetData>
  <mergeCells count="6">
    <mergeCell ref="N5:P5"/>
    <mergeCell ref="C3:F3"/>
    <mergeCell ref="J3:S3"/>
    <mergeCell ref="C4:D4"/>
    <mergeCell ref="F4:I4"/>
    <mergeCell ref="N4:P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2023</vt:lpstr>
      <vt:lpstr>2022</vt:lpstr>
      <vt:lpstr>2021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Manuel Huber</cp:lastModifiedBy>
  <cp:lastPrinted>2017-09-18T12:41:51Z</cp:lastPrinted>
  <dcterms:created xsi:type="dcterms:W3CDTF">1996-10-17T05:27:31Z</dcterms:created>
  <dcterms:modified xsi:type="dcterms:W3CDTF">2024-02-20T10:14:24Z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BarCodeDossierRef">
    <vt:lpwstr/>
  </property>
  <property fmtid="{D5CDD505-2E9C-101B-9397-08002B2CF9AE}" pid="3" name="FSC#LOCALSW@2103.100:BarCodeTopLevelDossierTitel">
    <vt:lpwstr/>
  </property>
  <property fmtid="{D5CDD505-2E9C-101B-9397-08002B2CF9AE}" pid="4" name="FSC#LOCALSW@2103.100:BarCodeTopLevelDossierName">
    <vt:lpwstr/>
  </property>
  <property fmtid="{D5CDD505-2E9C-101B-9397-08002B2CF9AE}" pid="5" name="FSC#LOCALSW@2103.100:BarCodeOwnerSubFile">
    <vt:lpwstr/>
  </property>
  <property fmtid="{D5CDD505-2E9C-101B-9397-08002B2CF9AE}" pid="6" name="FSC#LOCALSW@2103.100:BarCodeTitleSubFile">
    <vt:lpwstr/>
  </property>
  <property fmtid="{D5CDD505-2E9C-101B-9397-08002B2CF9AE}" pid="7" name="FSC#LOCALSW@2103.100:BarCodeTopLevelSubfileTitle">
    <vt:lpwstr/>
  </property>
  <property fmtid="{D5CDD505-2E9C-101B-9397-08002B2CF9AE}" pid="8" name="FSC#ELAKGOV@1.1001:PersonalSubjAddress">
    <vt:lpwstr/>
  </property>
  <property fmtid="{D5CDD505-2E9C-101B-9397-08002B2CF9AE}" pid="9" name="FSC#ELAKGOV@1.1001:PersonalSubjSalutation">
    <vt:lpwstr/>
  </property>
  <property fmtid="{D5CDD505-2E9C-101B-9397-08002B2CF9AE}" pid="10" name="FSC#ELAKGOV@1.1001:PersonalSubjSurName">
    <vt:lpwstr/>
  </property>
  <property fmtid="{D5CDD505-2E9C-101B-9397-08002B2CF9AE}" pid="11" name="FSC#ELAKGOV@1.1001:PersonalSubjFirstName">
    <vt:lpwstr/>
  </property>
  <property fmtid="{D5CDD505-2E9C-101B-9397-08002B2CF9AE}" pid="12" name="FSC#ELAKGOV@1.1001:PersonalSubjGender">
    <vt:lpwstr/>
  </property>
  <property fmtid="{D5CDD505-2E9C-101B-9397-08002B2CF9AE}" pid="13" name="FSC#COOELAK@1.1001:CurrentUserEmail">
    <vt:lpwstr>nicola.egloff@tg.ch</vt:lpwstr>
  </property>
  <property fmtid="{D5CDD505-2E9C-101B-9397-08002B2CF9AE}" pid="14" name="FSC#COOELAK@1.1001:CurrentUserRolePos">
    <vt:lpwstr>Sachbearbeiter/-in</vt:lpwstr>
  </property>
  <property fmtid="{D5CDD505-2E9C-101B-9397-08002B2CF9AE}" pid="15" name="FSC#COOELAK@1.1001:BaseNumber">
    <vt:lpwstr>08.01.18.02</vt:lpwstr>
  </property>
  <property fmtid="{D5CDD505-2E9C-101B-9397-08002B2CF9AE}" pid="16" name="FSC#COOELAK@1.1001:SettlementApprovedAt">
    <vt:lpwstr/>
  </property>
  <property fmtid="{D5CDD505-2E9C-101B-9397-08002B2CF9AE}" pid="17" name="FSC#COOELAK@1.1001:ExternalDate">
    <vt:lpwstr/>
  </property>
  <property fmtid="{D5CDD505-2E9C-101B-9397-08002B2CF9AE}" pid="18" name="FSC#COOELAK@1.1001:ApproverTitle">
    <vt:lpwstr/>
  </property>
  <property fmtid="{D5CDD505-2E9C-101B-9397-08002B2CF9AE}" pid="19" name="FSC#COOELAK@1.1001:ApproverSurName">
    <vt:lpwstr/>
  </property>
  <property fmtid="{D5CDD505-2E9C-101B-9397-08002B2CF9AE}" pid="20" name="FSC#COOELAK@1.1001:ApproverFirstName">
    <vt:lpwstr/>
  </property>
  <property fmtid="{D5CDD505-2E9C-101B-9397-08002B2CF9AE}" pid="21" name="FSC#COOELAK@1.1001:ProcessResponsibleFax">
    <vt:lpwstr/>
  </property>
  <property fmtid="{D5CDD505-2E9C-101B-9397-08002B2CF9AE}" pid="22" name="FSC#COOELAK@1.1001:ProcessResponsibleMail">
    <vt:lpwstr/>
  </property>
  <property fmtid="{D5CDD505-2E9C-101B-9397-08002B2CF9AE}" pid="23" name="FSC#COOELAK@1.1001:ProcessResponsiblePhone">
    <vt:lpwstr/>
  </property>
  <property fmtid="{D5CDD505-2E9C-101B-9397-08002B2CF9AE}" pid="24" name="FSC#COOELAK@1.1001:ProcessResponsible">
    <vt:lpwstr/>
  </property>
  <property fmtid="{D5CDD505-2E9C-101B-9397-08002B2CF9AE}" pid="25" name="FSC#COOELAK@1.1001:IncomingSubject">
    <vt:lpwstr/>
  </property>
  <property fmtid="{D5CDD505-2E9C-101B-9397-08002B2CF9AE}" pid="26" name="FSC#COOELAK@1.1001:IncomingNumber">
    <vt:lpwstr/>
  </property>
  <property fmtid="{D5CDD505-2E9C-101B-9397-08002B2CF9AE}" pid="27" name="FSC#COOELAK@1.1001:ExternalRef">
    <vt:lpwstr/>
  </property>
  <property fmtid="{D5CDD505-2E9C-101B-9397-08002B2CF9AE}" pid="28" name="FSC#COOELAK@1.1001:FileRefBarCode">
    <vt:lpwstr>*08.01.18.02/0005e-2014*</vt:lpwstr>
  </property>
  <property fmtid="{D5CDD505-2E9C-101B-9397-08002B2CF9AE}" pid="29" name="FSC#COOELAK@1.1001:RefBarCode">
    <vt:lpwstr/>
  </property>
  <property fmtid="{D5CDD505-2E9C-101B-9397-08002B2CF9AE}" pid="30" name="FSC#COOELAK@1.1001:ObjBarCode">
    <vt:lpwstr>*COO.2103.100.2.5469094*</vt:lpwstr>
  </property>
  <property fmtid="{D5CDD505-2E9C-101B-9397-08002B2CF9AE}" pid="31" name="FSC#COOELAK@1.1001:Priority">
    <vt:lpwstr/>
  </property>
  <property fmtid="{D5CDD505-2E9C-101B-9397-08002B2CF9AE}" pid="32" name="FSC#COOELAK@1.1001:OU">
    <vt:lpwstr>SK Dienststelle für Statistik (SK_STAT)</vt:lpwstr>
  </property>
  <property fmtid="{D5CDD505-2E9C-101B-9397-08002B2CF9AE}" pid="33" name="FSC#COOELAK@1.1001:CreatedAt">
    <vt:lpwstr>27.10.2014</vt:lpwstr>
  </property>
  <property fmtid="{D5CDD505-2E9C-101B-9397-08002B2CF9AE}" pid="34" name="FSC#COOELAK@1.1001:Department">
    <vt:lpwstr>SK Dienststelle für Statistik (SK_STAT)</vt:lpwstr>
  </property>
  <property fmtid="{D5CDD505-2E9C-101B-9397-08002B2CF9AE}" pid="35" name="FSC#COOELAK@1.1001:ApprovedAt">
    <vt:lpwstr/>
  </property>
  <property fmtid="{D5CDD505-2E9C-101B-9397-08002B2CF9AE}" pid="36" name="FSC#COOELAK@1.1001:ApprovedBy">
    <vt:lpwstr/>
  </property>
  <property fmtid="{D5CDD505-2E9C-101B-9397-08002B2CF9AE}" pid="37" name="FSC#COOELAK@1.1001:DispatchedAt">
    <vt:lpwstr/>
  </property>
  <property fmtid="{D5CDD505-2E9C-101B-9397-08002B2CF9AE}" pid="38" name="FSC#COOELAK@1.1001:DispatchedBy">
    <vt:lpwstr/>
  </property>
  <property fmtid="{D5CDD505-2E9C-101B-9397-08002B2CF9AE}" pid="39" name="FSC#COOELAK@1.1001:OwnerFaxExtension">
    <vt:lpwstr/>
  </property>
  <property fmtid="{D5CDD505-2E9C-101B-9397-08002B2CF9AE}" pid="40" name="FSC#COOELAK@1.1001:OwnerExtension">
    <vt:lpwstr>+41 58 345 53 61</vt:lpwstr>
  </property>
  <property fmtid="{D5CDD505-2E9C-101B-9397-08002B2CF9AE}" pid="41" name="FSC#COOELAK@1.1001:Owner">
    <vt:lpwstr> Baldenweg SK</vt:lpwstr>
  </property>
  <property fmtid="{D5CDD505-2E9C-101B-9397-08002B2CF9AE}" pid="42" name="FSC#COOELAK@1.1001:Organization">
    <vt:lpwstr/>
  </property>
  <property fmtid="{D5CDD505-2E9C-101B-9397-08002B2CF9AE}" pid="43" name="FSC#COOELAK@1.1001:FileRefOU">
    <vt:lpwstr/>
  </property>
  <property fmtid="{D5CDD505-2E9C-101B-9397-08002B2CF9AE}" pid="44" name="FSC#COOELAK@1.1001:FileRefOrdinal">
    <vt:lpwstr>5</vt:lpwstr>
  </property>
  <property fmtid="{D5CDD505-2E9C-101B-9397-08002B2CF9AE}" pid="45" name="FSC#COOELAK@1.1001:FileRefYear">
    <vt:lpwstr>2014</vt:lpwstr>
  </property>
  <property fmtid="{D5CDD505-2E9C-101B-9397-08002B2CF9AE}" pid="46" name="FSC#COOELAK@1.1001:FileReference">
    <vt:lpwstr>08.01.18.02/0005e-2014</vt:lpwstr>
  </property>
  <property fmtid="{D5CDD505-2E9C-101B-9397-08002B2CF9AE}" pid="47" name="FSC#COOELAK@1.1001:Subject">
    <vt:lpwstr/>
  </property>
  <property fmtid="{D5CDD505-2E9C-101B-9397-08002B2CF9AE}" pid="48" name="FSC#LOCALSW@2103.100:User_Login_red">
    <vt:lpwstr>skbal@TG.CH</vt:lpwstr>
  </property>
  <property fmtid="{D5CDD505-2E9C-101B-9397-08002B2CF9AE}" pid="49" name="FSC#COOSYSTEM@1.1:Container">
    <vt:lpwstr>COO.2103.100.2.5469094</vt:lpwstr>
  </property>
  <property fmtid="{D5CDD505-2E9C-101B-9397-08002B2CF9AE}" pid="50" name="FSC#FSCIBISDOCPROPS@15.1400:CreatedBy">
    <vt:lpwstr>Nicola Egloff SK</vt:lpwstr>
  </property>
  <property fmtid="{D5CDD505-2E9C-101B-9397-08002B2CF9AE}" pid="51" name="FSC#FSCIBISDOCPROPS@15.1400:CreatedAt">
    <vt:lpwstr>27.10.2014</vt:lpwstr>
  </property>
  <property fmtid="{D5CDD505-2E9C-101B-9397-08002B2CF9AE}" pid="52" name="FSC#FSCIBISDOCPROPS@15.1400:BGMDiagnoseDetail">
    <vt:lpwstr> </vt:lpwstr>
  </property>
  <property fmtid="{D5CDD505-2E9C-101B-9397-08002B2CF9AE}" pid="53" name="FSC#FSCIBISDOCPROPS@15.1400:BGMDiagnoseAdd">
    <vt:lpwstr> </vt:lpwstr>
  </property>
  <property fmtid="{D5CDD505-2E9C-101B-9397-08002B2CF9AE}" pid="54" name="FSC#FSCIBISDOCPROPS@15.1400:BGMDiagnose">
    <vt:lpwstr> </vt:lpwstr>
  </property>
  <property fmtid="{D5CDD505-2E9C-101B-9397-08002B2CF9AE}" pid="55" name="FSC#FSCIBISDOCPROPS@15.1400:BGMBirthday">
    <vt:lpwstr> </vt:lpwstr>
  </property>
  <property fmtid="{D5CDD505-2E9C-101B-9397-08002B2CF9AE}" pid="56" name="FSC#FSCIBISDOCPROPS@15.1400:BGMZIP">
    <vt:lpwstr> </vt:lpwstr>
  </property>
  <property fmtid="{D5CDD505-2E9C-101B-9397-08002B2CF9AE}" pid="57" name="FSC#FSCIBISDOCPROPS@15.1400:BGMFirstName">
    <vt:lpwstr> </vt:lpwstr>
  </property>
  <property fmtid="{D5CDD505-2E9C-101B-9397-08002B2CF9AE}" pid="58" name="FSC#FSCIBISDOCPROPS@15.1400:BGMName">
    <vt:lpwstr> </vt:lpwstr>
  </property>
  <property fmtid="{D5CDD505-2E9C-101B-9397-08002B2CF9AE}" pid="59" name="FSC#FSCIBISDOCPROPS@15.1400:DossierRef">
    <vt:lpwstr>SK/08.01.18.02/2014/00005</vt:lpwstr>
  </property>
  <property fmtid="{D5CDD505-2E9C-101B-9397-08002B2CF9AE}" pid="60" name="FSC#FSCIBISDOCPROPS@15.1400:RRSessionDate">
    <vt:lpwstr>Nicht verfügbar</vt:lpwstr>
  </property>
  <property fmtid="{D5CDD505-2E9C-101B-9397-08002B2CF9AE}" pid="61" name="FSC#FSCIBISDOCPROPS@15.1400:RRBNumber">
    <vt:lpwstr>Nicht verfügbar</vt:lpwstr>
  </property>
  <property fmtid="{D5CDD505-2E9C-101B-9397-08002B2CF9AE}" pid="62" name="FSC#FSCIBISDOCPROPS@15.1400:TopLevelSubjectGroupPosNumber">
    <vt:lpwstr>08.01.18.02</vt:lpwstr>
  </property>
  <property fmtid="{D5CDD505-2E9C-101B-9397-08002B2CF9AE}" pid="63" name="FSC#FSCIBISDOCPROPS@15.1400:TopLevelDossierResponsible">
    <vt:lpwstr>Egloff SK, Nicola</vt:lpwstr>
  </property>
  <property fmtid="{D5CDD505-2E9C-101B-9397-08002B2CF9AE}" pid="64" name="FSC#FSCIBISDOCPROPS@15.1400:TopLevelDossierRespOrgShortname">
    <vt:lpwstr>SK</vt:lpwstr>
  </property>
  <property fmtid="{D5CDD505-2E9C-101B-9397-08002B2CF9AE}" pid="65" name="FSC#FSCIBISDOCPROPS@15.1400:TopLevelDossierTitel">
    <vt:lpwstr>2013/2014</vt:lpwstr>
  </property>
  <property fmtid="{D5CDD505-2E9C-101B-9397-08002B2CF9AE}" pid="66" name="FSC#FSCIBISDOCPROPS@15.1400:TopLevelDossierYear">
    <vt:lpwstr>2014</vt:lpwstr>
  </property>
  <property fmtid="{D5CDD505-2E9C-101B-9397-08002B2CF9AE}" pid="67" name="FSC#FSCIBISDOCPROPS@15.1400:TopLevelDossierNumber">
    <vt:lpwstr>5</vt:lpwstr>
  </property>
  <property fmtid="{D5CDD505-2E9C-101B-9397-08002B2CF9AE}" pid="68" name="FSC#FSCIBISDOCPROPS@15.1400:TopLevelDossierName">
    <vt:lpwstr>0005/2014/SK 2013/2014</vt:lpwstr>
  </property>
  <property fmtid="{D5CDD505-2E9C-101B-9397-08002B2CF9AE}" pid="69" name="FSC#FSCIBISDOCPROPS@15.1400:TitleSubFile">
    <vt:lpwstr>Publikation</vt:lpwstr>
  </property>
  <property fmtid="{D5CDD505-2E9C-101B-9397-08002B2CF9AE}" pid="70" name="FSC#FSCIBISDOCPROPS@15.1400:TopLevelSubfileNumber">
    <vt:lpwstr>3</vt:lpwstr>
  </property>
  <property fmtid="{D5CDD505-2E9C-101B-9397-08002B2CF9AE}" pid="71" name="FSC#FSCIBISDOCPROPS@15.1400:TopLevelSubfileAddress">
    <vt:lpwstr>COO.2103.100.7.590114</vt:lpwstr>
  </property>
  <property fmtid="{D5CDD505-2E9C-101B-9397-08002B2CF9AE}" pid="72" name="FSC#FSCIBISDOCPROPS@15.1400:TopLevelSubfileName">
    <vt:lpwstr>Publikation (003)</vt:lpwstr>
  </property>
  <property fmtid="{D5CDD505-2E9C-101B-9397-08002B2CF9AE}" pid="73" name="FSC#FSCIBISDOCPROPS@15.1400:GroupShortName">
    <vt:lpwstr>SK_STAT</vt:lpwstr>
  </property>
  <property fmtid="{D5CDD505-2E9C-101B-9397-08002B2CF9AE}" pid="74" name="FSC#FSCIBISDOCPROPS@15.1400:OwnerAbbreviation">
    <vt:lpwstr/>
  </property>
  <property fmtid="{D5CDD505-2E9C-101B-9397-08002B2CF9AE}" pid="75" name="FSC#FSCIBISDOCPROPS@15.1400:Owner">
    <vt:lpwstr>Baldenweg SK, Ulrike</vt:lpwstr>
  </property>
  <property fmtid="{D5CDD505-2E9C-101B-9397-08002B2CF9AE}" pid="76" name="FSC#FSCIBISDOCPROPS@15.1400:Subject">
    <vt:lpwstr>Nicht verfügbar</vt:lpwstr>
  </property>
  <property fmtid="{D5CDD505-2E9C-101B-9397-08002B2CF9AE}" pid="77" name="FSC#FSCIBISDOCPROPS@15.1400:Objectname">
    <vt:lpwstr>2014_Anhang Finanzausgleich Tabelle c</vt:lpwstr>
  </property>
  <property fmtid="{D5CDD505-2E9C-101B-9397-08002B2CF9AE}" pid="78" name="FSC#FSCIBISDOCPROPS@15.1400:Container">
    <vt:lpwstr>COO.2103.100.2.5469094</vt:lpwstr>
  </property>
  <property fmtid="{D5CDD505-2E9C-101B-9397-08002B2CF9AE}" pid="79" name="FSC#FSCIBISDOCPROPS@15.1400:ObjectCOOAddress">
    <vt:lpwstr>COO.2103.100.2.5469094</vt:lpwstr>
  </property>
  <property fmtid="{D5CDD505-2E9C-101B-9397-08002B2CF9AE}" pid="80" name="FSC#LOCALSW@2103.100:TopLevelSubfileAddress">
    <vt:lpwstr>COO.2103.100.7.931691</vt:lpwstr>
  </property>
  <property fmtid="{D5CDD505-2E9C-101B-9397-08002B2CF9AE}" pid="81" name="FSC$NOVIRTUALATTRS">
    <vt:lpwstr/>
  </property>
  <property fmtid="{D5CDD505-2E9C-101B-9397-08002B2CF9AE}" pid="82" name="COO$NOVIRTUALATTRS">
    <vt:lpwstr/>
  </property>
  <property fmtid="{D5CDD505-2E9C-101B-9397-08002B2CF9AE}" pid="83" name="FSC$NOUSEREXPRESSIONS">
    <vt:lpwstr/>
  </property>
  <property fmtid="{D5CDD505-2E9C-101B-9397-08002B2CF9AE}" pid="84" name="COO$NOUSEREXPRESSIONS">
    <vt:lpwstr/>
  </property>
  <property fmtid="{D5CDD505-2E9C-101B-9397-08002B2CF9AE}" pid="85" name="FSC$NOPARSEFILE">
    <vt:lpwstr/>
  </property>
  <property fmtid="{D5CDD505-2E9C-101B-9397-08002B2CF9AE}" pid="86" name="COO$NOPARSEFILE">
    <vt:lpwstr/>
  </property>
  <property fmtid="{D5CDD505-2E9C-101B-9397-08002B2CF9AE}" pid="87" name="FSC#FSCIBISDOCPROPS@15.1400:ReferredBarCode">
    <vt:lpwstr/>
  </property>
</Properties>
</file>