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SK\SKStat\Internet\1_Statistik\1_Themen und Daten\2_Soziales Gesundheit\2_3 Gesundheitsversorgung\1_Krankenhäuser und Spezialkliniken\"/>
    </mc:Choice>
  </mc:AlternateContent>
  <bookViews>
    <workbookView xWindow="0" yWindow="0" windowWidth="2160" windowHeight="0" tabRatio="787"/>
  </bookViews>
  <sheets>
    <sheet name="Bemerkungen" sheetId="11" r:id="rId1"/>
    <sheet name="Alle Fälle (Alter, Geschlecht)" sheetId="7" r:id="rId2"/>
    <sheet name="Austritte (Aufenthaltsmerkmale)" sheetId="8" r:id="rId3"/>
    <sheet name="Diagnosen, Behandlungen" sheetId="10" r:id="rId4"/>
    <sheet name="Spitalleistungsbereiche" sheetId="12" r:id="rId5"/>
  </sheets>
  <calcPr calcId="162913"/>
</workbook>
</file>

<file path=xl/calcChain.xml><?xml version="1.0" encoding="utf-8"?>
<calcChain xmlns="http://schemas.openxmlformats.org/spreadsheetml/2006/main">
  <c r="I32" i="12" l="1"/>
  <c r="I33" i="12"/>
  <c r="I34" i="12"/>
  <c r="I35" i="12"/>
  <c r="I36" i="12"/>
  <c r="I37" i="12"/>
  <c r="I38" i="12"/>
  <c r="I39" i="12"/>
  <c r="I40" i="12"/>
  <c r="I41" i="12"/>
  <c r="I42" i="12"/>
  <c r="I43" i="12"/>
  <c r="I44" i="12"/>
  <c r="I45" i="12"/>
  <c r="I46" i="12"/>
  <c r="I47" i="12"/>
  <c r="I48" i="12"/>
  <c r="I49" i="12"/>
  <c r="I50" i="12"/>
  <c r="I51" i="12"/>
  <c r="I52" i="12"/>
  <c r="I53" i="12"/>
  <c r="I54" i="12"/>
  <c r="I55" i="12"/>
  <c r="I6" i="12"/>
  <c r="I7" i="12"/>
  <c r="I8" i="12"/>
  <c r="I9" i="12"/>
  <c r="I10" i="12"/>
  <c r="I11" i="12"/>
  <c r="I12" i="12"/>
  <c r="I13" i="12"/>
  <c r="I14" i="12"/>
  <c r="I15" i="12"/>
  <c r="I16" i="12"/>
  <c r="I17" i="12"/>
  <c r="I18" i="12"/>
  <c r="I19" i="12"/>
  <c r="I20" i="12"/>
  <c r="I21" i="12"/>
  <c r="I23" i="12"/>
  <c r="I24" i="12"/>
  <c r="I25" i="12"/>
  <c r="I26" i="12"/>
  <c r="I27" i="12"/>
  <c r="I28" i="12"/>
  <c r="I29" i="12"/>
  <c r="I40" i="10"/>
  <c r="I41" i="10"/>
  <c r="I42" i="10"/>
  <c r="I43" i="10"/>
  <c r="I44" i="10"/>
  <c r="I45" i="10"/>
  <c r="I46" i="10"/>
  <c r="I47" i="10"/>
  <c r="I48" i="10"/>
  <c r="I49" i="10"/>
  <c r="I50" i="10"/>
  <c r="I51" i="10"/>
  <c r="I52" i="10"/>
  <c r="I53" i="10"/>
  <c r="I54" i="10"/>
  <c r="I55" i="10"/>
  <c r="I56" i="10"/>
  <c r="I57" i="10"/>
  <c r="I58" i="10"/>
  <c r="I60" i="10"/>
  <c r="I61" i="10"/>
  <c r="I62" i="10"/>
  <c r="I63" i="10"/>
  <c r="I64" i="10"/>
  <c r="I65" i="10"/>
  <c r="I67" i="10"/>
  <c r="I68" i="10"/>
  <c r="I69" i="10"/>
  <c r="I70" i="10"/>
  <c r="I71" i="10"/>
  <c r="I72" i="10"/>
  <c r="I73" i="10"/>
  <c r="I74" i="10"/>
  <c r="I75" i="10"/>
  <c r="I76" i="10"/>
  <c r="I29" i="10"/>
  <c r="I30" i="10"/>
  <c r="I31" i="10"/>
  <c r="I32" i="10"/>
  <c r="I33" i="10"/>
  <c r="I34" i="10"/>
  <c r="I35" i="10"/>
  <c r="I36" i="10"/>
  <c r="I37" i="10"/>
  <c r="I5" i="10"/>
  <c r="I6" i="10"/>
  <c r="I7" i="10"/>
  <c r="I8" i="10"/>
  <c r="I9" i="10"/>
  <c r="I10" i="10"/>
  <c r="I11" i="10"/>
  <c r="I12" i="10"/>
  <c r="I13" i="10"/>
  <c r="I14" i="10"/>
  <c r="I15" i="10"/>
  <c r="I16" i="10"/>
  <c r="I17" i="10"/>
  <c r="I18" i="10"/>
  <c r="I19" i="10"/>
  <c r="I20" i="10"/>
  <c r="I21" i="10"/>
  <c r="I22" i="10"/>
  <c r="I23" i="10"/>
  <c r="I24" i="10"/>
  <c r="I25" i="10"/>
  <c r="I62" i="8"/>
  <c r="I23" i="8"/>
  <c r="I24" i="8"/>
  <c r="I25" i="8"/>
  <c r="I26" i="8"/>
  <c r="I27" i="8"/>
  <c r="I28" i="8"/>
  <c r="I29" i="8"/>
  <c r="I31" i="8"/>
  <c r="I32" i="8"/>
  <c r="I33" i="8"/>
  <c r="I34" i="8"/>
  <c r="I35" i="8"/>
  <c r="I37" i="8"/>
  <c r="I38" i="8"/>
  <c r="I39" i="8"/>
  <c r="I40" i="8"/>
  <c r="I42" i="8"/>
  <c r="I43" i="8"/>
  <c r="I44" i="8"/>
  <c r="I45" i="8"/>
  <c r="I47" i="8"/>
  <c r="I48" i="8"/>
  <c r="I49" i="8"/>
  <c r="I50" i="8"/>
  <c r="I51" i="8"/>
  <c r="I52" i="8"/>
  <c r="I54" i="8"/>
  <c r="I55" i="8"/>
  <c r="I56" i="8"/>
  <c r="I57" i="8"/>
  <c r="I58" i="8"/>
  <c r="I59" i="8"/>
  <c r="I61" i="8"/>
  <c r="I5" i="8"/>
  <c r="I7" i="8"/>
  <c r="I8" i="8"/>
  <c r="I9" i="8"/>
  <c r="I10" i="8"/>
  <c r="I11" i="8"/>
  <c r="I13" i="8"/>
  <c r="I14" i="8"/>
  <c r="I15" i="8"/>
  <c r="I16" i="8"/>
  <c r="I17" i="8"/>
  <c r="I18" i="8"/>
  <c r="I19" i="8"/>
  <c r="I20" i="8"/>
  <c r="I21" i="8"/>
  <c r="F22" i="7"/>
  <c r="M51" i="8"/>
  <c r="I10" i="7"/>
  <c r="I11" i="7"/>
  <c r="I12" i="7"/>
  <c r="I13" i="7"/>
  <c r="I14" i="7"/>
  <c r="I15" i="7"/>
  <c r="I16" i="7"/>
  <c r="I17" i="7"/>
  <c r="I18" i="7"/>
  <c r="I19" i="7"/>
  <c r="I20" i="7"/>
  <c r="I21" i="7"/>
  <c r="I24" i="7"/>
  <c r="I25" i="7"/>
  <c r="I26" i="7"/>
  <c r="I27" i="7"/>
  <c r="I29" i="7"/>
  <c r="I31" i="7"/>
  <c r="I32" i="7"/>
  <c r="I33" i="7"/>
  <c r="I34" i="7"/>
  <c r="I35" i="7"/>
  <c r="I36" i="7"/>
  <c r="I37" i="7"/>
  <c r="I38" i="7"/>
  <c r="I39" i="7"/>
  <c r="I40" i="7"/>
  <c r="I41" i="7"/>
  <c r="I42" i="7"/>
  <c r="I43" i="7"/>
  <c r="I44" i="7"/>
  <c r="I45" i="7"/>
  <c r="I46" i="7"/>
  <c r="I47" i="7"/>
  <c r="I48" i="7"/>
  <c r="I49" i="7"/>
  <c r="I50" i="7"/>
  <c r="I6" i="7"/>
  <c r="I7" i="7"/>
  <c r="I8" i="7"/>
  <c r="I5" i="7"/>
  <c r="H5" i="7"/>
  <c r="M22" i="7"/>
  <c r="L22" i="7"/>
  <c r="G7" i="12" l="1"/>
  <c r="H7" i="12"/>
  <c r="G8" i="12"/>
  <c r="H8" i="12"/>
  <c r="G9" i="12"/>
  <c r="H9" i="12"/>
  <c r="G10" i="12"/>
  <c r="H10" i="12"/>
  <c r="G11" i="12"/>
  <c r="H11" i="12"/>
  <c r="G12" i="12"/>
  <c r="H12" i="12"/>
  <c r="G13" i="12"/>
  <c r="H13" i="12"/>
  <c r="G14" i="12"/>
  <c r="H14" i="12"/>
  <c r="G15" i="12"/>
  <c r="H15" i="12"/>
  <c r="G16" i="12"/>
  <c r="H16" i="12"/>
  <c r="G17" i="12"/>
  <c r="H17" i="12"/>
  <c r="G18" i="12"/>
  <c r="H18" i="12"/>
  <c r="G19" i="12"/>
  <c r="H19" i="12"/>
  <c r="G20" i="12"/>
  <c r="H20" i="12"/>
  <c r="G21" i="12"/>
  <c r="H21" i="12"/>
  <c r="G23" i="12"/>
  <c r="H23" i="12"/>
  <c r="G24" i="12"/>
  <c r="H24" i="12"/>
  <c r="G25" i="12"/>
  <c r="H25" i="12"/>
  <c r="G26" i="12"/>
  <c r="H26" i="12"/>
  <c r="G27" i="12"/>
  <c r="H27" i="12"/>
  <c r="G28" i="12"/>
  <c r="H28" i="12"/>
  <c r="G29" i="12"/>
  <c r="H29"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H6" i="12"/>
  <c r="G6" i="12"/>
  <c r="G6" i="10"/>
  <c r="H6" i="10"/>
  <c r="G7" i="10"/>
  <c r="H7" i="10"/>
  <c r="G8" i="10"/>
  <c r="H8" i="10"/>
  <c r="G9" i="10"/>
  <c r="H9" i="10"/>
  <c r="G10" i="10"/>
  <c r="H10" i="10"/>
  <c r="G11" i="10"/>
  <c r="H11" i="10"/>
  <c r="G12" i="10"/>
  <c r="H12" i="10"/>
  <c r="G13" i="10"/>
  <c r="H13" i="10"/>
  <c r="G14" i="10"/>
  <c r="H14" i="10"/>
  <c r="G15" i="10"/>
  <c r="H15" i="10"/>
  <c r="G16" i="10"/>
  <c r="H16" i="10"/>
  <c r="G17" i="10"/>
  <c r="H17" i="10"/>
  <c r="G18" i="10"/>
  <c r="H18" i="10"/>
  <c r="G19" i="10"/>
  <c r="H19" i="10"/>
  <c r="G20" i="10"/>
  <c r="H20" i="10"/>
  <c r="G21" i="10"/>
  <c r="H21" i="10"/>
  <c r="G22" i="10"/>
  <c r="H22" i="10"/>
  <c r="G23" i="10"/>
  <c r="H23" i="10"/>
  <c r="G24" i="10"/>
  <c r="H24" i="10"/>
  <c r="G25" i="10"/>
  <c r="H25" i="10"/>
  <c r="G29" i="10"/>
  <c r="H29" i="10"/>
  <c r="G30" i="10"/>
  <c r="H30" i="10"/>
  <c r="G31" i="10"/>
  <c r="H31" i="10"/>
  <c r="G32" i="10"/>
  <c r="H32" i="10"/>
  <c r="G33" i="10"/>
  <c r="H33" i="10"/>
  <c r="G34" i="10"/>
  <c r="H34" i="10"/>
  <c r="G35" i="10"/>
  <c r="H35" i="10"/>
  <c r="G36" i="10"/>
  <c r="H36" i="10"/>
  <c r="G37" i="10"/>
  <c r="H37" i="10"/>
  <c r="G40" i="10"/>
  <c r="H40" i="10"/>
  <c r="G41" i="10"/>
  <c r="H41" i="10"/>
  <c r="G42" i="10"/>
  <c r="H42" i="10"/>
  <c r="G43" i="10"/>
  <c r="H43" i="10"/>
  <c r="G44" i="10"/>
  <c r="H44" i="10"/>
  <c r="G45" i="10"/>
  <c r="H45" i="10"/>
  <c r="G46" i="10"/>
  <c r="H46" i="10"/>
  <c r="G47" i="10"/>
  <c r="H47" i="10"/>
  <c r="G48" i="10"/>
  <c r="H48" i="10"/>
  <c r="G49" i="10"/>
  <c r="H49" i="10"/>
  <c r="G50" i="10"/>
  <c r="H50" i="10"/>
  <c r="G51" i="10"/>
  <c r="H51" i="10"/>
  <c r="G52" i="10"/>
  <c r="H52" i="10"/>
  <c r="G53" i="10"/>
  <c r="H53" i="10"/>
  <c r="G54" i="10"/>
  <c r="H54" i="10"/>
  <c r="G55" i="10"/>
  <c r="H55" i="10"/>
  <c r="G56" i="10"/>
  <c r="H56" i="10"/>
  <c r="G57" i="10"/>
  <c r="H57" i="10"/>
  <c r="G58" i="10"/>
  <c r="H58" i="10"/>
  <c r="G60" i="10"/>
  <c r="H60" i="10"/>
  <c r="G61" i="10"/>
  <c r="H61" i="10"/>
  <c r="G62" i="10"/>
  <c r="H62" i="10"/>
  <c r="G63" i="10"/>
  <c r="H63" i="10"/>
  <c r="G64" i="10"/>
  <c r="H64" i="10"/>
  <c r="G65" i="10"/>
  <c r="H65" i="10"/>
  <c r="G67" i="10"/>
  <c r="H67" i="10"/>
  <c r="G68" i="10"/>
  <c r="H68" i="10"/>
  <c r="G69" i="10"/>
  <c r="H69" i="10"/>
  <c r="G70" i="10"/>
  <c r="H70" i="10"/>
  <c r="G71" i="10"/>
  <c r="H71" i="10"/>
  <c r="G72" i="10"/>
  <c r="H72" i="10"/>
  <c r="G73" i="10"/>
  <c r="H73" i="10"/>
  <c r="G74" i="10"/>
  <c r="H74" i="10"/>
  <c r="G75" i="10"/>
  <c r="H75" i="10"/>
  <c r="G76" i="10"/>
  <c r="H76" i="10"/>
  <c r="H5" i="10"/>
  <c r="G5" i="10"/>
  <c r="H9" i="8"/>
  <c r="G9" i="8"/>
  <c r="H54" i="8"/>
  <c r="G56" i="8"/>
  <c r="H61" i="8"/>
  <c r="G61" i="8"/>
  <c r="G54" i="8"/>
  <c r="H47" i="8"/>
  <c r="G47" i="8"/>
  <c r="H42" i="8"/>
  <c r="G42" i="8"/>
  <c r="H37" i="8"/>
  <c r="G37" i="8"/>
  <c r="H31" i="8"/>
  <c r="G31" i="8"/>
  <c r="H23" i="8"/>
  <c r="G23" i="8"/>
  <c r="G7" i="8"/>
  <c r="G43" i="8"/>
  <c r="H43" i="8"/>
  <c r="G44" i="8"/>
  <c r="H44" i="8"/>
  <c r="G45" i="8"/>
  <c r="H45" i="8"/>
  <c r="G48" i="8"/>
  <c r="H48" i="8"/>
  <c r="G49" i="8"/>
  <c r="H49" i="8"/>
  <c r="G50" i="8"/>
  <c r="H50" i="8"/>
  <c r="G51" i="8"/>
  <c r="H51" i="8"/>
  <c r="G52" i="8"/>
  <c r="H52" i="8"/>
  <c r="G55" i="8"/>
  <c r="H55" i="8"/>
  <c r="H56" i="8"/>
  <c r="G57" i="8"/>
  <c r="H57" i="8"/>
  <c r="G58" i="8"/>
  <c r="H58" i="8"/>
  <c r="G59" i="8"/>
  <c r="H59" i="8"/>
  <c r="G62" i="8"/>
  <c r="H62" i="8"/>
  <c r="H40" i="8"/>
  <c r="G40" i="8"/>
  <c r="H39" i="8"/>
  <c r="G39" i="8"/>
  <c r="H38" i="8"/>
  <c r="G38" i="8"/>
  <c r="H35" i="8"/>
  <c r="G35" i="8"/>
  <c r="H34" i="8"/>
  <c r="G34" i="8"/>
  <c r="H33" i="8"/>
  <c r="G33" i="8"/>
  <c r="H32" i="8"/>
  <c r="G32" i="8"/>
  <c r="H29" i="8"/>
  <c r="G29" i="8"/>
  <c r="H28" i="8"/>
  <c r="G28" i="8"/>
  <c r="H27" i="8"/>
  <c r="G27" i="8"/>
  <c r="H26" i="8"/>
  <c r="G26" i="8"/>
  <c r="H25" i="8"/>
  <c r="G25" i="8"/>
  <c r="H24" i="8"/>
  <c r="G24" i="8"/>
  <c r="H21" i="8"/>
  <c r="G21" i="8"/>
  <c r="H20" i="8"/>
  <c r="G20" i="8"/>
  <c r="H19" i="8"/>
  <c r="G19" i="8"/>
  <c r="H18" i="8"/>
  <c r="G18" i="8"/>
  <c r="H17" i="8"/>
  <c r="G17" i="8"/>
  <c r="H16" i="8"/>
  <c r="G16" i="8"/>
  <c r="H15" i="8"/>
  <c r="G15" i="8"/>
  <c r="H14" i="8"/>
  <c r="G14" i="8"/>
  <c r="G8" i="8"/>
  <c r="H8" i="8"/>
  <c r="G10" i="8"/>
  <c r="H10" i="8"/>
  <c r="G11" i="8"/>
  <c r="H11" i="8"/>
  <c r="H13" i="8"/>
  <c r="G13" i="8"/>
  <c r="H7" i="8"/>
  <c r="H5" i="8"/>
  <c r="G5" i="8"/>
  <c r="H31" i="7"/>
  <c r="G31" i="7"/>
  <c r="H29" i="7"/>
  <c r="G29" i="7"/>
  <c r="H24" i="7"/>
  <c r="G24" i="7"/>
  <c r="G10" i="7"/>
  <c r="H50" i="7"/>
  <c r="G50" i="7"/>
  <c r="G13" i="7"/>
  <c r="H13" i="7"/>
  <c r="G14" i="7"/>
  <c r="H14" i="7"/>
  <c r="G15" i="7"/>
  <c r="H15" i="7"/>
  <c r="G16" i="7"/>
  <c r="H16" i="7"/>
  <c r="G17" i="7"/>
  <c r="H17" i="7"/>
  <c r="G18" i="7"/>
  <c r="H18" i="7"/>
  <c r="G19" i="7"/>
  <c r="H19" i="7"/>
  <c r="G20" i="7"/>
  <c r="H20" i="7"/>
  <c r="G21" i="7"/>
  <c r="H21" i="7"/>
  <c r="G25" i="7"/>
  <c r="H25" i="7"/>
  <c r="G26" i="7"/>
  <c r="H26" i="7"/>
  <c r="G27" i="7"/>
  <c r="H27" i="7"/>
  <c r="G32" i="7"/>
  <c r="H32" i="7"/>
  <c r="G33" i="7"/>
  <c r="H33" i="7"/>
  <c r="G34" i="7"/>
  <c r="H34" i="7"/>
  <c r="G35" i="7"/>
  <c r="H35" i="7"/>
  <c r="G36" i="7"/>
  <c r="H36" i="7"/>
  <c r="G37" i="7"/>
  <c r="H37" i="7"/>
  <c r="G38" i="7"/>
  <c r="H38" i="7"/>
  <c r="G39" i="7"/>
  <c r="H39" i="7"/>
  <c r="G40" i="7"/>
  <c r="H40" i="7"/>
  <c r="G41" i="7"/>
  <c r="H41" i="7"/>
  <c r="G42" i="7"/>
  <c r="H42" i="7"/>
  <c r="G43" i="7"/>
  <c r="H43" i="7"/>
  <c r="G44" i="7"/>
  <c r="H44" i="7"/>
  <c r="G45" i="7"/>
  <c r="H45" i="7"/>
  <c r="G46" i="7"/>
  <c r="H46" i="7"/>
  <c r="G47" i="7"/>
  <c r="H47" i="7"/>
  <c r="G48" i="7"/>
  <c r="H48" i="7"/>
  <c r="G49" i="7"/>
  <c r="H49" i="7"/>
  <c r="H12" i="7"/>
  <c r="G12" i="7"/>
  <c r="H11" i="7"/>
  <c r="G11" i="7"/>
  <c r="G8" i="7"/>
  <c r="G6" i="7"/>
  <c r="H6" i="7"/>
  <c r="G7" i="7"/>
  <c r="H7" i="7"/>
  <c r="H8" i="7"/>
  <c r="H10" i="7"/>
  <c r="G5" i="7"/>
  <c r="K22" i="7" l="1"/>
  <c r="E22" i="7"/>
  <c r="I22" i="7" s="1"/>
  <c r="C22" i="7" l="1"/>
  <c r="D22" i="7"/>
  <c r="B22" i="7"/>
  <c r="G22" i="7" l="1"/>
  <c r="H22" i="7"/>
</calcChain>
</file>

<file path=xl/sharedStrings.xml><?xml version="1.0" encoding="utf-8"?>
<sst xmlns="http://schemas.openxmlformats.org/spreadsheetml/2006/main" count="335" uniqueCount="240">
  <si>
    <t>Innere Medizin</t>
  </si>
  <si>
    <t>Chirurgie</t>
  </si>
  <si>
    <t>Gynäkologie</t>
  </si>
  <si>
    <t>Pädiatrie</t>
  </si>
  <si>
    <t>Psychiatrie und Psychotherapie</t>
  </si>
  <si>
    <t>Otorhinolaryngologie (ORL)</t>
  </si>
  <si>
    <t>Rehabilitation und physikalische Medizin</t>
  </si>
  <si>
    <t>Weitere Tätigkeitsgebiete</t>
  </si>
  <si>
    <t>Krankenversicherung (obligat.)</t>
  </si>
  <si>
    <t>Invalidenversicherung</t>
  </si>
  <si>
    <t>Militärversicherung</t>
  </si>
  <si>
    <t>Unfallversicherung</t>
  </si>
  <si>
    <t>Selbstzahler (z.B. Ausländer ohne Grundversicherung)</t>
  </si>
  <si>
    <t>Andere und unbekannt</t>
  </si>
  <si>
    <t>0-04 J.</t>
  </si>
  <si>
    <t>05-09 J.</t>
  </si>
  <si>
    <t>10-14 J.</t>
  </si>
  <si>
    <t>15-19 J.</t>
  </si>
  <si>
    <t>20-24 J.</t>
  </si>
  <si>
    <t>25-29 J.</t>
  </si>
  <si>
    <t>30-34 J.</t>
  </si>
  <si>
    <t>35-39 J.</t>
  </si>
  <si>
    <t>40-44 J.</t>
  </si>
  <si>
    <t>45-49 J.</t>
  </si>
  <si>
    <t>50-54 J.</t>
  </si>
  <si>
    <t>55-59 J.</t>
  </si>
  <si>
    <t>60-64 J.</t>
  </si>
  <si>
    <t>65-69 J.</t>
  </si>
  <si>
    <t>70-74 J.</t>
  </si>
  <si>
    <t>75-79 J.</t>
  </si>
  <si>
    <t>80-84 J.</t>
  </si>
  <si>
    <t>85-89 J.</t>
  </si>
  <si>
    <t>90+ J.</t>
  </si>
  <si>
    <t>Durchschnittliche Anzahl Stunden in der Intensivstation pro IPS-Fall</t>
  </si>
  <si>
    <t>Durchschnittliche Anzahl Stunden in der Intensivstation pro Fall mit Beatmung</t>
  </si>
  <si>
    <t>Durchschnittliche Anzahl Stunden in der Intensivstation pro A-Fall</t>
  </si>
  <si>
    <t>Durchschnittliche Aufenthaltsdauer IPS Fälle</t>
  </si>
  <si>
    <t>Durchschnittliche Anzahl Stunden mit künstlicher Beatmung pro Fall mit Beatmung</t>
  </si>
  <si>
    <t>Durchschnittliche Anzahl Stunden mit künstlicher Beatmung pro A-Fall</t>
  </si>
  <si>
    <t>Anteil künstliche Beatmung von Fällen mit Aufenthalt auf Intensivstation</t>
  </si>
  <si>
    <t>Durchschnittliche Aufenthaltsdauer von Fällen mit künstlicher Beatmung</t>
  </si>
  <si>
    <t>Bestimmte infektiöse und parasitäre Krankheiten</t>
  </si>
  <si>
    <t>Neubildungen</t>
  </si>
  <si>
    <t>Krankheiten des Blutes und der blutbildenden Organe sowie bestimmte Störungen mit Beteiligung des Immunsystems</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</si>
  <si>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</si>
  <si>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</si>
  <si>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</si>
  <si>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</si>
  <si>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</si>
  <si>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</si>
  <si>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</si>
  <si>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</si>
  <si>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</si>
  <si>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und des Bindegewebes</t>
  </si>
  <si>
    <t>Krankheiten des Urogenitalsystems</t>
  </si>
  <si>
    <t>Schwangerschaft, Geburt und Wochenbett</t>
  </si>
  <si>
    <t>Bestimmte Zustände, die ihren Ursprung in der Perinatalperiode haben</t>
  </si>
  <si>
    <t>Angeborene Fehlbildungen, Deformitäten und Chromosomenanomalien</t>
  </si>
  <si>
    <t>Symptome und abnorme klinische und Laborbefunde, die anderenorts nicht klassifiziert sind</t>
  </si>
  <si>
    <t>Faktoren, die den Gesundheitszustand beeinflussen und zur Inanspruchnahme des Gesundheitswesens führen</t>
  </si>
  <si>
    <t>Schlüsselnummern für besondere Zwecke</t>
  </si>
  <si>
    <t>davon Akute Infektionen der oberen Atemwege (J00-J06)</t>
  </si>
  <si>
    <t>davon Grippe (J09-J11)</t>
  </si>
  <si>
    <t>davon Viruspneumonie (J12)</t>
  </si>
  <si>
    <t>davon Pneumonie (durch Bakterien und andere Erreger) (J13-J18)</t>
  </si>
  <si>
    <t>davon Sonstige Krankheiten der oberen Atemwege (J30-J39)</t>
  </si>
  <si>
    <t>davon Atemnotsyndrom des Erwachsenen (ARDS) (J80)</t>
  </si>
  <si>
    <t>davon Chronische Krankheiten der unteren Atemwege (J40-J47)</t>
  </si>
  <si>
    <t>davon Sonstige akute Infektionen der unteren Atemwege (J20-J22)</t>
  </si>
  <si>
    <t>davon Andere Atemwegserkrankungen (J60-J70, J81-J99)</t>
  </si>
  <si>
    <t>Massnahmen und Interventionen nicht anderswo Klassifizierbar (00)</t>
  </si>
  <si>
    <t>Operationen am Nervensystem (01–05)</t>
  </si>
  <si>
    <t>Operationen am Endokrinen System (06–07)</t>
  </si>
  <si>
    <t>Operationen an den Augen (08–16)</t>
  </si>
  <si>
    <t>Operationen an den Ohren (18–20)</t>
  </si>
  <si>
    <t>Operationen an Nase, Mund und Pharynx (21–29)</t>
  </si>
  <si>
    <t>Operationen am respiratorischen System (30–34)</t>
  </si>
  <si>
    <t>Operationen am kardiovaskulären System (35–39)</t>
  </si>
  <si>
    <t>Operationen am Hämatopoetischen und Lymphgefässsystem (40–41)</t>
  </si>
  <si>
    <t>Operationen am Verdauungstrakt (42–54)</t>
  </si>
  <si>
    <t>Operationen an den Harnorganen (55–59)</t>
  </si>
  <si>
    <t>Operationen an den männlichen Geschlechtsorganen (60–64)</t>
  </si>
  <si>
    <t>Operationen an den weiblichen Geschlechtsorganen (65–71)</t>
  </si>
  <si>
    <t>Geburtshilfliche Operationen (72–75)</t>
  </si>
  <si>
    <t>Operationen an den Bewegungsorganen (76–84)</t>
  </si>
  <si>
    <t>Operationen am Integument (85–86)</t>
  </si>
  <si>
    <t>Verletzungen, Vergiftungen und bestimmte andere Folgen äusserer Ursachen</t>
  </si>
  <si>
    <t>Durchschnittsalter aller Hospitalisierungen nach Kliniktyp</t>
  </si>
  <si>
    <t>Neurologische Rehabilitation (ZBA.1)</t>
  </si>
  <si>
    <t>Psychosomatische Rehabilitation (ZBA.2)</t>
  </si>
  <si>
    <t>Pulmonale Rehabilitation (ZBA.3)</t>
  </si>
  <si>
    <t>Kardiale Rehabilitation (ZBA.4)</t>
  </si>
  <si>
    <t>Muskuloskelettale Rehabilitation (ZBA.5)</t>
  </si>
  <si>
    <t>Internistische oder onkologische Rehabilitation (ZBA.6)</t>
  </si>
  <si>
    <t>Geriatrische Rehabilitation (ZBA.8)</t>
  </si>
  <si>
    <t>Zusatzaufwand in der Rehabilitation, nach Aufwandspunkte (ZBB.1)</t>
  </si>
  <si>
    <t>Instrumente zur Erhebung des Schweregrads von psychischen Erkrankungen oder Störungen (Z94.A), vor 2019: "HoNOS und HoNOSCA"</t>
  </si>
  <si>
    <t>Psychotherapie (Z94.3), vor 2019: "Einzeltherapie"</t>
  </si>
  <si>
    <t>Physiotherapie-Übungen (Z93.1)</t>
  </si>
  <si>
    <t>Sonstige Rehabilitationstherapie (Z93.8)</t>
  </si>
  <si>
    <t>Andere</t>
  </si>
  <si>
    <t>Anzahl Hospitalisierungen nach 5-Jahres Altersklasse</t>
  </si>
  <si>
    <r>
      <t>Anzahl Austritte (A-Fälle)</t>
    </r>
    <r>
      <rPr>
        <b/>
        <vertAlign val="superscript"/>
        <sz val="10"/>
        <rFont val="Arial"/>
        <family val="2"/>
      </rPr>
      <t>1</t>
    </r>
  </si>
  <si>
    <r>
      <rPr>
        <b/>
        <sz val="9"/>
        <rFont val="Arial"/>
        <family val="2"/>
      </rPr>
      <t>1</t>
    </r>
    <r>
      <rPr>
        <sz val="9"/>
        <rFont val="Arial"/>
        <family val="2"/>
      </rPr>
      <t xml:space="preserve"> Als Austritte (=A-Fälle) werden Spitalaufenthalte genannt, welche im Kalenderjahr ausgetreten sind. Der Eintritt kann dabei ebenfalls im Kalenderjahr liegen oder in einem der Vorjahre. Die Daten enthalten auch die Neugeborenen.</t>
    </r>
  </si>
  <si>
    <r>
      <t>Anzahl Austritte</t>
    </r>
    <r>
      <rPr>
        <b/>
        <vertAlign val="superscript"/>
        <sz val="10"/>
        <rFont val="Arial"/>
        <family val="2"/>
      </rPr>
      <t>1</t>
    </r>
    <r>
      <rPr>
        <b/>
        <sz val="10"/>
        <rFont val="Arial"/>
        <family val="2"/>
      </rPr>
      <t xml:space="preserve"> nach Hauptkostenstelle  (MB 1.4.V01)</t>
    </r>
  </si>
  <si>
    <r>
      <t>Anzahl Austritte</t>
    </r>
    <r>
      <rPr>
        <b/>
        <vertAlign val="superscript"/>
        <sz val="10"/>
        <rFont val="Arial"/>
        <family val="2"/>
      </rPr>
      <t>1</t>
    </r>
    <r>
      <rPr>
        <b/>
        <sz val="10"/>
        <rFont val="Arial"/>
        <family val="2"/>
      </rPr>
      <t xml:space="preserve"> nach Hauptkostenträger  (MB 1.4.V02)</t>
    </r>
  </si>
  <si>
    <t>Anteil Todesfälle in %</t>
  </si>
  <si>
    <r>
      <rPr>
        <b/>
        <sz val="9"/>
        <rFont val="Arial"/>
        <family val="2"/>
      </rPr>
      <t>2</t>
    </r>
    <r>
      <rPr>
        <sz val="9"/>
        <rFont val="Arial"/>
        <family val="2"/>
      </rPr>
      <t xml:space="preserve"> ICD (Internationale statistische Klassifikation der Krankheiten und verwandter Gesundheitsprobleme): Bei jedem Fall wird die Hauptdiagnose gemäss den Regeln der deutschen Fassung der ICD kodiert und hier für die Auswertung nach ICD-Kapitel gruppiert. Zusätzlich kodierte Nebendiagnosen wurden hier nicht berücksichtigt. Für jedes Kalenderjahr wurde die im Kalenderjahr gültige Fassung von ICD-10-GM verwendet.</t>
    </r>
  </si>
  <si>
    <r>
      <t>Hauptdiagnosen (ICD Kapitel)</t>
    </r>
    <r>
      <rPr>
        <b/>
        <vertAlign val="superscript"/>
        <sz val="10"/>
        <rFont val="Arial"/>
        <family val="2"/>
      </rPr>
      <t>2</t>
    </r>
    <r>
      <rPr>
        <b/>
        <sz val="10"/>
        <rFont val="Arial"/>
        <family val="2"/>
      </rPr>
      <t xml:space="preserve"> der Austritte aller Kliniken</t>
    </r>
    <r>
      <rPr>
        <b/>
        <vertAlign val="superscript"/>
        <sz val="10"/>
        <rFont val="Arial"/>
        <family val="2"/>
      </rPr>
      <t>1</t>
    </r>
  </si>
  <si>
    <r>
      <t>Hauptdiagnose (ICD Kapitel)</t>
    </r>
    <r>
      <rPr>
        <b/>
        <vertAlign val="superscript"/>
        <sz val="10"/>
        <rFont val="Arial"/>
        <family val="2"/>
      </rPr>
      <t>2</t>
    </r>
    <r>
      <rPr>
        <b/>
        <sz val="10"/>
        <rFont val="Arial"/>
        <family val="2"/>
      </rPr>
      <t>: Krankheiten des Atmungssystems</t>
    </r>
  </si>
  <si>
    <r>
      <t>Hauptbehandlung (nach CHOP Codes Kapitel)</t>
    </r>
    <r>
      <rPr>
        <b/>
        <vertAlign val="superscript"/>
        <sz val="10"/>
        <rFont val="Arial"/>
        <family val="2"/>
      </rPr>
      <t>3</t>
    </r>
  </si>
  <si>
    <r>
      <rPr>
        <b/>
        <sz val="9"/>
        <rFont val="Arial"/>
        <family val="2"/>
      </rPr>
      <t>3</t>
    </r>
    <r>
      <rPr>
        <sz val="9"/>
        <rFont val="Arial"/>
        <family val="2"/>
      </rPr>
      <t xml:space="preserve"> CHOP (Schweizerische Operationsklassifikation) ist eine Sammlung : Bei jedem Fall wird die Hauptbehandlung einem CHOP-Code zugeordnet und hier nach Kapitel gruppiert. Zusätzlich kodierte Nebenbehandlungen wurden hier nicht berücksichtigt. Für jedes Jahr wurde die im Kalenderjahr gültige CHOP-Fassung verwendet.</t>
    </r>
  </si>
  <si>
    <r>
      <t>Total Anzahl Stunden in einer Intensivstation</t>
    </r>
    <r>
      <rPr>
        <vertAlign val="superscript"/>
        <sz val="10"/>
        <rFont val="Arial"/>
        <family val="2"/>
      </rPr>
      <t>6</t>
    </r>
  </si>
  <si>
    <r>
      <rPr>
        <b/>
        <sz val="9"/>
        <rFont val="Arial"/>
        <family val="2"/>
      </rPr>
      <t>6</t>
    </r>
    <r>
      <rPr>
        <sz val="9"/>
        <rFont val="Arial"/>
        <family val="2"/>
      </rPr>
      <t xml:space="preserve"> In vollendeten Stunden</t>
    </r>
  </si>
  <si>
    <r>
      <t>Total Anzahl Stunden mit künstlicher Beatmung</t>
    </r>
    <r>
      <rPr>
        <vertAlign val="superscript"/>
        <sz val="10"/>
        <rFont val="Arial"/>
        <family val="2"/>
      </rPr>
      <t>6</t>
    </r>
  </si>
  <si>
    <t>Medizinische Statistik der Krankenhäuser | Bundesamt für Statistik (admin.ch)</t>
  </si>
  <si>
    <t>Stationärer Aufenthalt (Fall in der Medizinischen Statistik der Krankenhäuser)</t>
  </si>
  <si>
    <t>Als stationäre Behandlung (=Fall) gelten Aufenthalte im Spital von mindestens 24 Stunden zur Untersuchung, Behandlung und Pflege. Es werden 3 Typen von Fällen unterschieden. (A-, B- und C-Fälle)</t>
  </si>
  <si>
    <t>Aufenthalte im Spital von weniger als 24 Stunden, bei denen während einer Nacht ein Bett belegt wird, sowie Aufenthalte im Spital bei Überweisung in ein anderes Spital und bei Todesfällen gelten ebenfalls als stationäre Behandlung.</t>
  </si>
  <si>
    <t>Die A-Fälle:</t>
  </si>
  <si>
    <t>Häufigste Fälle, mit Austrittsdatum zwischen 1. Januar 2017 und 31. Dezember 2017. Die Diagnosen und Behandlungen werden erhoben und eine Aufenthaltsdauer kann berechnet werden.</t>
  </si>
  <si>
    <t>Die B-Fälle:</t>
  </si>
  <si>
    <t>Patienten/Patientinnen, die im Laufe des Jahres eingetreten sind, deren Behandlung bis zum 31. Dezember aber nicht abgeschlossen ist. Die Behandlungen und Diagnosen werden nicht erhoben.</t>
  </si>
  <si>
    <t>Die C-Fälle:</t>
  </si>
  <si>
    <t>Langzeitpatienten/-patientinnen. Eintrittsdatum vor dem 1. Januar 2017 und Behandlung über den 31. Dezember hinaus. Die Behandlungen und Diagnosen werden erhoben.</t>
  </si>
  <si>
    <t>Medizinische Kodierung: ICD und CHOP Codes</t>
  </si>
  <si>
    <t xml:space="preserve">Jedem Fall können 50 Diagnosekodes (eine Hauptdiagnose, ein Zusatz zur Hauptdiagnose, 48 Zusatzdiagnosen) und 100 Behandlungskodes (eine Hauptbehandlung, 99 weitere Behandlungen) zugeordnet werden. </t>
  </si>
  <si>
    <t xml:space="preserve">Es ist zu beachten, dass die Angabe einer Hauptdiagnose obligatorisch ist, währenddem eine Behandlung nicht in allen Fällen kodiert werden kann (z.B. Rehabilitationsmassnahmen oder Behandlungen im Bereich der Psychiatrie). </t>
  </si>
  <si>
    <t xml:space="preserve">Die Diagnosekodes stammen aus dem Klassifikationssystem ICD-10, die Behandlungskodes aus dem Klassifikationssystem CHOP (Schweizerisches Operationsverzeichnis). </t>
  </si>
  <si>
    <t>Für jedes Jahr wird eine gültige Version von ICD-10-GM und CHOP bestimmt.  Für diese Auswertung wurden nur die Codes für die Hauptdiagnose und die Hauptbehandlung berücksichtigt.</t>
  </si>
  <si>
    <t xml:space="preserve">Für die Auswertung von Fällen mit COVID Diagnosecodes wurden alle Fälle mit den ICD-Diagnosecodes U07.1! oder U07.2! gezählt. </t>
  </si>
  <si>
    <t>U07.1!</t>
  </si>
  <si>
    <t xml:space="preserve">U07.2! </t>
  </si>
  <si>
    <t xml:space="preserve">Beide Codes stehen immer in einer Nebendiagnose. Als Hauptdiagnose wird jeweils die Manifestation bzw. das Symptom (z.B. eine Atemwegserkrankung) angegeben, welches hauptsächlich zur Hospitalisierung geführt hat. </t>
  </si>
  <si>
    <t>Der Grund für den Spitalaufenthalt kann somit eine Covid-19-Erkrankung oder eine andere Erkrankung sein.</t>
  </si>
  <si>
    <t>Weitere Informationen zur ICD und CHOP Kodiereung finden Sie hier:</t>
  </si>
  <si>
    <t>Medizinische Kodierung und Klassifikationen | Bundesamt für Statistik (admin.ch)</t>
  </si>
  <si>
    <t>Instrumente zur medizinischen Kodierung | Bundesamt für Statistik (admin.ch)</t>
  </si>
  <si>
    <t>U08.9</t>
  </si>
  <si>
    <t xml:space="preserve">U09.9! </t>
  </si>
  <si>
    <t>Zusätzliche COVID-Codes ab 2021 (In den Tabellen zusammengefasst als "COVID früher")</t>
  </si>
  <si>
    <t>COVID-Fälle ab 2020: Identifikation anhand ICD-Diagnosecodes (In den Tabellen zusammengefasst als "COVID aktuell")</t>
  </si>
  <si>
    <t>Ab 2021 kann zusätzlich zu einem COVID Diagnosecode auch noch folgender Code vorkommen:</t>
  </si>
  <si>
    <r>
      <rPr>
        <b/>
        <sz val="10"/>
        <rFont val="Arial"/>
        <family val="2"/>
      </rPr>
      <t xml:space="preserve">Post-COVID-19-Zustand. </t>
    </r>
    <r>
      <rPr>
        <sz val="10"/>
        <rFont val="Arial"/>
        <family val="2"/>
      </rPr>
      <t>Diese Schlüsselnummer ist zu verwenden, wenn bei einer anderenorts klassifizierten Störung angegeben werden soll, dass sie in Zusammenhang mit einer vorausgegangenen Coronavirus-Krankheit-2019 (COVID-19) steht. Diese Schlüsselnummer ist nicht anzuwenden, wenn COVID-19 noch vorliegt.</t>
    </r>
  </si>
  <si>
    <r>
      <rPr>
        <b/>
        <sz val="10"/>
        <rFont val="Arial"/>
        <family val="2"/>
      </rPr>
      <t>COVID-19 in der Eigenanamnese.</t>
    </r>
    <r>
      <rPr>
        <sz val="10"/>
        <rFont val="Arial"/>
        <family val="2"/>
      </rPr>
      <t xml:space="preserve"> Diese Schlüsselnummer wird verwendet, um eine frühere, bestätigte Coronavirus-Krankheit-2019 (COVID-19) zu kodieren, die den Gesundheitszustand einer Person beeinflusst oder zur Inanspruchnahme des Gesundheitswesens führt, die Person aber nicht mehr an COVID-19 leidet.</t>
    </r>
  </si>
  <si>
    <r>
      <t>Gemäss den Codierrichtlinien für die Medizinische Statistik wird U07.1! «</t>
    </r>
    <r>
      <rPr>
        <b/>
        <sz val="10"/>
        <rFont val="Arial"/>
        <family val="2"/>
      </rPr>
      <t>Covid-19, Virus nachgewiesen</t>
    </r>
    <r>
      <rPr>
        <sz val="10"/>
        <rFont val="Arial"/>
        <family val="2"/>
      </rPr>
      <t xml:space="preserve">» verwendet, falls Covid-19 durch einen Labortest nachgewiesen ist. </t>
    </r>
  </si>
  <si>
    <r>
      <t xml:space="preserve">Falls </t>
    </r>
    <r>
      <rPr>
        <b/>
        <sz val="10"/>
        <rFont val="Arial"/>
        <family val="2"/>
      </rPr>
      <t>Covid-19 klinisch-epidemiologisch bestätigt</t>
    </r>
    <r>
      <rPr>
        <sz val="10"/>
        <rFont val="Arial"/>
        <family val="2"/>
      </rPr>
      <t xml:space="preserve"> ist und das Virus nicht durch einen Labortest nachgewiesen worden ist oder kein Labortest zur Verfügung stand, wird U07.2! «Covid-19, Virus nicht nachgewiesen» verwendet.</t>
    </r>
  </si>
  <si>
    <r>
      <rPr>
        <b/>
        <sz val="10"/>
        <rFont val="Arial"/>
        <family val="2"/>
      </rPr>
      <t>Multisystemisches Entzündungssyndrom in Verbindung mit COVID-19</t>
    </r>
    <r>
      <rPr>
        <sz val="10"/>
        <rFont val="Arial"/>
        <family val="2"/>
      </rPr>
      <t>, zeitlich assoziiert mit COVID-19 (z.B. "Kawasaki-like"-Syndrom, Multisystem inflammatory syndrome in children (MIS-C), Paediatric inflammatory multisystem syndrome (PIMS), Zytokinsturm)</t>
    </r>
  </si>
  <si>
    <t>In der Schweiz wird die deutsche Fassung (GM) verwendet.</t>
  </si>
  <si>
    <t>ICD steht für "Internationale statistische Klassifikation der Krankheiten und verwandter Gesundheitsprobleme" und ist eine international verwendete Klassifikation von Krankheiten, die von der Weltgesundheitsorganisation herausgegeben wird.</t>
  </si>
  <si>
    <r>
      <t>Rehabilitation (BA-BB)</t>
    </r>
    <r>
      <rPr>
        <vertAlign val="superscript"/>
        <sz val="10"/>
        <rFont val="Arial"/>
        <family val="2"/>
      </rPr>
      <t>4</t>
    </r>
  </si>
  <si>
    <r>
      <t>Verschiedene diagnostische und therapeutische Massnahmen (87–99)</t>
    </r>
    <r>
      <rPr>
        <vertAlign val="superscript"/>
        <sz val="10"/>
        <rFont val="Arial"/>
        <family val="2"/>
      </rPr>
      <t>4</t>
    </r>
  </si>
  <si>
    <r>
      <rPr>
        <b/>
        <sz val="9"/>
        <rFont val="Arial"/>
        <family val="2"/>
      </rPr>
      <t>4</t>
    </r>
    <r>
      <rPr>
        <sz val="9"/>
        <rFont val="Arial"/>
        <family val="2"/>
      </rPr>
      <t xml:space="preserve"> CHOP-Codes für Rehabilitation (BA-BB) werden erst seit 2019 erfasst. Vorher waren andere Codes vor allem aus dem Kapitel "Verschiedene diagnostische und therapeutische Massnahmen" verwendet worden, z.B. Physiotherapie-Übungen (Z93.1) oder Sonsitge Rehabilitationstherapie (Z93.8). Daher gibt es während der Umstellungsphase starke Schwankungen von einem Jahr zum nächsten.</t>
    </r>
  </si>
  <si>
    <r>
      <t>Messinstrumente und Messungen (AA)</t>
    </r>
    <r>
      <rPr>
        <vertAlign val="superscript"/>
        <sz val="10"/>
        <rFont val="Arial"/>
        <family val="2"/>
      </rPr>
      <t>4</t>
    </r>
  </si>
  <si>
    <t>Anzahl Männer</t>
  </si>
  <si>
    <t>Anzahl Frauen</t>
  </si>
  <si>
    <t>Anteil Frauen in %</t>
  </si>
  <si>
    <r>
      <t>Hospitalisierungen</t>
    </r>
    <r>
      <rPr>
        <b/>
        <vertAlign val="superscript"/>
        <sz val="10"/>
        <rFont val="Arial"/>
        <family val="2"/>
      </rPr>
      <t>1</t>
    </r>
    <r>
      <rPr>
        <b/>
        <sz val="10"/>
        <rFont val="Arial"/>
        <family val="2"/>
      </rPr>
      <t xml:space="preserve"> nach Geschlecht</t>
    </r>
  </si>
  <si>
    <t>Nach Standortkanton der Klinik</t>
  </si>
  <si>
    <t>Thurgau</t>
  </si>
  <si>
    <t>St. Gallen</t>
  </si>
  <si>
    <t>Zürich</t>
  </si>
  <si>
    <t>Appenzell (AR, AI)</t>
  </si>
  <si>
    <t>Schaffhausen</t>
  </si>
  <si>
    <t>Restliche Ostschweiz (GL, GR)</t>
  </si>
  <si>
    <t>Nordwestschweiz (BS, BL, AG)</t>
  </si>
  <si>
    <t>Mittelland (BE, FR, SO, NE, JU)</t>
  </si>
  <si>
    <t>Zentralschweiz (LU, UR, SZ, OW, NW, ZG)</t>
  </si>
  <si>
    <t>Genferseeregion (VD, VS, GE)</t>
  </si>
  <si>
    <t>Tessin (TI)</t>
  </si>
  <si>
    <r>
      <t>Eintrittsart (A-Fälle)</t>
    </r>
    <r>
      <rPr>
        <b/>
        <vertAlign val="superscript"/>
        <sz val="10"/>
        <rFont val="Arial"/>
        <family val="2"/>
      </rPr>
      <t>1</t>
    </r>
  </si>
  <si>
    <t>Anzahl Notfälle</t>
  </si>
  <si>
    <t>Anzahl angemeldet, geplant</t>
  </si>
  <si>
    <t>Anzahl Geburten (Kind in dieser Klinik geboren)</t>
  </si>
  <si>
    <t>Anzahl andere (Übertritte, Verlegungen, andere, unbekannt)</t>
  </si>
  <si>
    <t xml:space="preserve">Oberthurgau </t>
  </si>
  <si>
    <t xml:space="preserve">Thurtal </t>
  </si>
  <si>
    <t>Untersee</t>
  </si>
  <si>
    <t xml:space="preserve">Wil </t>
  </si>
  <si>
    <r>
      <t>Hospitalisierungen</t>
    </r>
    <r>
      <rPr>
        <b/>
        <vertAlign val="superscript"/>
        <sz val="10"/>
        <rFont val="Arial"/>
        <family val="2"/>
      </rPr>
      <t>1</t>
    </r>
    <r>
      <rPr>
        <b/>
        <sz val="10"/>
        <rFont val="Arial"/>
        <family val="2"/>
      </rPr>
      <t xml:space="preserve"> nach Typologie</t>
    </r>
  </si>
  <si>
    <r>
      <t>A-Fälle</t>
    </r>
    <r>
      <rPr>
        <b/>
        <vertAlign val="superscript"/>
        <sz val="10"/>
        <rFont val="Arial"/>
        <family val="2"/>
      </rPr>
      <t>1</t>
    </r>
    <r>
      <rPr>
        <b/>
        <sz val="10"/>
        <rFont val="Arial"/>
        <family val="2"/>
      </rPr>
      <t xml:space="preserve"> mit Aufenthalt auf Intensivstation (IPS)</t>
    </r>
  </si>
  <si>
    <r>
      <t>A-Fälle</t>
    </r>
    <r>
      <rPr>
        <b/>
        <vertAlign val="superscript"/>
        <sz val="10"/>
        <rFont val="Arial"/>
        <family val="2"/>
      </rPr>
      <t>1</t>
    </r>
    <r>
      <rPr>
        <b/>
        <sz val="10"/>
        <rFont val="Arial"/>
        <family val="2"/>
      </rPr>
      <t xml:space="preserve"> mit künstlicher Beatmung</t>
    </r>
  </si>
  <si>
    <t>Todesfälle</t>
  </si>
  <si>
    <t>…</t>
  </si>
  <si>
    <r>
      <t>A-Fälle der Thurgauer Bevölkerung im eigenen Kanton nach SPLB</t>
    </r>
    <r>
      <rPr>
        <b/>
        <vertAlign val="superscript"/>
        <sz val="10"/>
        <rFont val="Arial"/>
        <family val="2"/>
      </rPr>
      <t>2</t>
    </r>
  </si>
  <si>
    <t>Basispaket</t>
  </si>
  <si>
    <t>Dermatologie</t>
  </si>
  <si>
    <t>Hals-Nasen-Ohren</t>
  </si>
  <si>
    <t>Neurochirurgie</t>
  </si>
  <si>
    <t>Neurologie</t>
  </si>
  <si>
    <t>Ophthalmologie</t>
  </si>
  <si>
    <t>Endokrinologie</t>
  </si>
  <si>
    <t>Gastroenterologie</t>
  </si>
  <si>
    <t>Viszeralchirurgie</t>
  </si>
  <si>
    <t>Haematologie</t>
  </si>
  <si>
    <t>Gefässe</t>
  </si>
  <si>
    <t>Herz</t>
  </si>
  <si>
    <t>Nephrologie</t>
  </si>
  <si>
    <t>Urologie</t>
  </si>
  <si>
    <t>Pneumologie</t>
  </si>
  <si>
    <t>Thoraxchirurgie</t>
  </si>
  <si>
    <t>Transplantationen</t>
  </si>
  <si>
    <t>Bewegungsapparat chirurgisch</t>
  </si>
  <si>
    <t>Rheumatologie</t>
  </si>
  <si>
    <t>Gynaekologie</t>
  </si>
  <si>
    <t>Geburtshilfe</t>
  </si>
  <si>
    <t>Neugeborene</t>
  </si>
  <si>
    <t>(Radio-)Onkologie</t>
  </si>
  <si>
    <t>Schwere Verletzungen</t>
  </si>
  <si>
    <r>
      <t>A-Fälle der Thurgauer Bevölkerung in ausserkantonalen Kliniken nach SPLB</t>
    </r>
    <r>
      <rPr>
        <b/>
        <vertAlign val="superscript"/>
        <sz val="10"/>
        <rFont val="Arial"/>
        <family val="2"/>
      </rPr>
      <t>2</t>
    </r>
  </si>
  <si>
    <r>
      <t>Anteil ausserkantonaler Behandlungen nach SPLB</t>
    </r>
    <r>
      <rPr>
        <b/>
        <vertAlign val="superscript"/>
        <sz val="10"/>
        <rFont val="Arial"/>
        <family val="2"/>
      </rPr>
      <t>2</t>
    </r>
    <r>
      <rPr>
        <b/>
        <sz val="10"/>
        <rFont val="Arial"/>
        <family val="2"/>
      </rPr>
      <t>, in %</t>
    </r>
  </si>
  <si>
    <r>
      <rPr>
        <b/>
        <sz val="9"/>
        <rFont val="Arial"/>
        <family val="2"/>
      </rPr>
      <t>1</t>
    </r>
    <r>
      <rPr>
        <sz val="9"/>
        <rFont val="Arial"/>
        <family val="2"/>
      </rPr>
      <t xml:space="preserve"> Austritt im Kalenderjahr</t>
    </r>
  </si>
  <si>
    <r>
      <rPr>
        <b/>
        <sz val="9"/>
        <rFont val="Arial"/>
        <family val="2"/>
      </rPr>
      <t>2</t>
    </r>
    <r>
      <rPr>
        <sz val="9"/>
        <rFont val="Arial"/>
        <family val="2"/>
      </rPr>
      <t xml:space="preserve"> Gruppierung der Fälle nach Spitalleistungsbereichen (SPLB) gemäss Bundesamt für Statistik.</t>
    </r>
  </si>
  <si>
    <r>
      <t>Spitalleistungsbereiche (SPLB) von Hospitalisierungen (A-Fälle)</t>
    </r>
    <r>
      <rPr>
        <b/>
        <vertAlign val="superscript"/>
        <sz val="12"/>
        <rFont val="Arial"/>
        <family val="2"/>
      </rPr>
      <t>1</t>
    </r>
    <r>
      <rPr>
        <b/>
        <sz val="12"/>
        <rFont val="Arial"/>
        <family val="2"/>
      </rPr>
      <t xml:space="preserve"> der Thurgauer Bevölkerung</t>
    </r>
  </si>
  <si>
    <t>Datenquelle: Bundesamt für Statistik, Medizinische Statistik der Krankenhäuser</t>
  </si>
  <si>
    <r>
      <t>Kennzahlen der Thurgauer Patienten und Patientinnen mit einer Hospitalisierung im Kanton Thurgau oder ausserkantonal</t>
    </r>
    <r>
      <rPr>
        <b/>
        <vertAlign val="superscript"/>
        <sz val="12"/>
        <rFont val="Arial"/>
        <family val="2"/>
      </rPr>
      <t>1</t>
    </r>
  </si>
  <si>
    <r>
      <rPr>
        <b/>
        <sz val="9"/>
        <rFont val="Arial"/>
        <family val="2"/>
      </rPr>
      <t>1</t>
    </r>
    <r>
      <rPr>
        <sz val="9"/>
        <rFont val="Arial"/>
        <family val="2"/>
      </rPr>
      <t xml:space="preserve"> Alle stationären Fälle im Kalenderjahr (A-, B- und C-Fälle) inkl. Neugeboren aus der Medizinischen Statistik der Krankenhäuser von Patienten mit Wohnort im Kanton Thurgau. A-Fälle werden Spitalaufenthalte genannt, welche im Kalenderjahr ausgetreten sind. B-Fälle sind Spitaleintritte im Kalenderjahr, welche am 31.12. noch hospitalisiert sind. C-Fälle sind Fälle mit Eintritt im Vorjahr und am 31.12. des Kalenderjahres immer noch hospitalisiert.</t>
    </r>
  </si>
  <si>
    <t>Pädiatrische Rehabilitation (ZBA.7)</t>
  </si>
  <si>
    <t>Basisleistung in der Rehabilitation, sonstige (ZBA.9)</t>
  </si>
  <si>
    <t>Anteil der ausserkantonalen Behandlungen, in %</t>
  </si>
  <si>
    <t>Psychiatrie (M500)</t>
  </si>
  <si>
    <t>Rehabilitation (M950)</t>
  </si>
  <si>
    <r>
      <rPr>
        <b/>
        <sz val="9"/>
        <rFont val="Arial"/>
        <family val="2"/>
      </rPr>
      <t>2</t>
    </r>
    <r>
      <rPr>
        <sz val="9"/>
        <rFont val="Arial"/>
        <family val="2"/>
      </rPr>
      <t xml:space="preserve"> Nicht ausgewiesen, da weniger als 10 Fälle. Die Fälle wurden bei der Kategorie "Weitere Tätigkeitsgebiete" hinzugefügt.</t>
    </r>
  </si>
  <si>
    <r>
      <t>Anzahl Austritte</t>
    </r>
    <r>
      <rPr>
        <b/>
        <vertAlign val="superscript"/>
        <sz val="10"/>
        <rFont val="Arial"/>
        <family val="2"/>
      </rPr>
      <t>1</t>
    </r>
    <r>
      <rPr>
        <b/>
        <sz val="10"/>
        <rFont val="Arial"/>
        <family val="2"/>
      </rPr>
      <t xml:space="preserve"> nach Wohnregion der Patienten  (MB 1.1.V04)</t>
    </r>
    <r>
      <rPr>
        <b/>
        <vertAlign val="superscript"/>
        <sz val="10"/>
        <rFont val="Arial"/>
        <family val="2"/>
      </rPr>
      <t>3</t>
    </r>
  </si>
  <si>
    <r>
      <rPr>
        <b/>
        <sz val="9"/>
        <rFont val="Arial"/>
        <family val="2"/>
      </rPr>
      <t>3</t>
    </r>
    <r>
      <rPr>
        <sz val="9"/>
        <rFont val="Arial"/>
        <family val="2"/>
      </rPr>
      <t xml:space="preserve"> Identifikation der Länder/Kantone und Zusammenfassung der Codes anhand der Klassifikationsliste des Bundesamtes für Statistik: https://www.bfs.admin.ch/bfs/de/home/statistiken/gesundheit/nomenklaturen/medsreg.html</t>
    </r>
  </si>
  <si>
    <r>
      <t>Pflegetage stationär für A-Fälle</t>
    </r>
    <r>
      <rPr>
        <b/>
        <vertAlign val="superscript"/>
        <sz val="10"/>
        <rFont val="Arial"/>
        <family val="2"/>
      </rPr>
      <t>1</t>
    </r>
    <r>
      <rPr>
        <b/>
        <sz val="10"/>
        <rFont val="Arial"/>
        <family val="2"/>
      </rPr>
      <t xml:space="preserve"> (gemäss DRG-Aufenthaltsdauer)</t>
    </r>
    <r>
      <rPr>
        <b/>
        <vertAlign val="superscript"/>
        <sz val="10"/>
        <rFont val="Arial"/>
        <family val="2"/>
      </rPr>
      <t>4</t>
    </r>
  </si>
  <si>
    <r>
      <rPr>
        <b/>
        <sz val="9"/>
        <rFont val="Arial"/>
        <family val="2"/>
      </rPr>
      <t>4</t>
    </r>
    <r>
      <rPr>
        <sz val="9"/>
        <rFont val="Arial"/>
        <family val="2"/>
      </rPr>
      <t xml:space="preserve"> Pflegetageberechnung gemäss der Definition von SwissDRG: Alle Aufenthaltstage (Minus Ganze Urlaubstage und Zwischenaustritte) während des gesamten Klinikaufenthaltes. Bei Fällen mit Eintritt im Vorjahr werden auch die Tage gezählt, welche nicht ins Kalenderjahr fallen. Bei Todesfall oder Überweisung in ein anderes Spital am Aufnahmetag wird der Tag 1 gezählt. Akutspitäler erfassen Zwischenaustritte seit 2012, Psychiatrien seit 2018 und Rehakliniken noch nicht. Für die Berechnung der durchschnittliche DRG-Auftenhaltsdauer werden die Pflegetage nach DRG durch die Anzahl Austritte dividiert.</t>
    </r>
  </si>
  <si>
    <r>
      <t>Durchschnittliche DRG-Aufenthaltsdauer</t>
    </r>
    <r>
      <rPr>
        <b/>
        <vertAlign val="superscript"/>
        <sz val="10"/>
        <rFont val="Arial"/>
        <family val="2"/>
      </rPr>
      <t>4</t>
    </r>
    <r>
      <rPr>
        <b/>
        <sz val="10"/>
        <rFont val="Arial"/>
        <family val="2"/>
      </rPr>
      <t xml:space="preserve"> pro A-Fall</t>
    </r>
    <r>
      <rPr>
        <b/>
        <vertAlign val="superscript"/>
        <sz val="10"/>
        <rFont val="Arial"/>
        <family val="2"/>
      </rPr>
      <t>1</t>
    </r>
    <r>
      <rPr>
        <b/>
        <sz val="10"/>
        <rFont val="Arial"/>
        <family val="2"/>
      </rPr>
      <t xml:space="preserve"> </t>
    </r>
  </si>
  <si>
    <r>
      <rPr>
        <b/>
        <sz val="9"/>
        <rFont val="Arial"/>
        <family val="2"/>
      </rPr>
      <t>5</t>
    </r>
    <r>
      <rPr>
        <sz val="9"/>
        <rFont val="Arial"/>
        <family val="2"/>
      </rPr>
      <t xml:space="preserve"> Akutbereich: Alle Hauptgebiete ausser Psychiatrie (M500) und Rehabilitation (M950)</t>
    </r>
  </si>
  <si>
    <r>
      <rPr>
        <b/>
        <sz val="9"/>
        <rFont val="Arial"/>
        <family val="2"/>
      </rPr>
      <t>2</t>
    </r>
    <r>
      <rPr>
        <sz val="9"/>
        <rFont val="Arial"/>
        <family val="2"/>
      </rPr>
      <t xml:space="preserve"> Akutbereich: Alle Hauptgebiete ausser Psychiatrie (M500) und Rehabilitation (M950)</t>
    </r>
  </si>
  <si>
    <r>
      <t>Akutbereich (Alle Fälle ausser Psychiatrie oder Rehabilitation)</t>
    </r>
    <r>
      <rPr>
        <vertAlign val="superscript"/>
        <sz val="11"/>
        <color theme="1"/>
        <rFont val="Calibri"/>
        <family val="2"/>
        <scheme val="minor"/>
      </rPr>
      <t>2</t>
    </r>
  </si>
  <si>
    <r>
      <t>Akutbereich (Alle Fälle ausser Psychiatrie oder Rehabilitation)</t>
    </r>
    <r>
      <rPr>
        <vertAlign val="superscript"/>
        <sz val="11"/>
        <color theme="1"/>
        <rFont val="Calibri"/>
        <family val="2"/>
        <scheme val="minor"/>
      </rPr>
      <t>5</t>
    </r>
  </si>
  <si>
    <r>
      <t>Kennzahlen der Thurgauer Patienten und Patientinnen mit Austritt im Kalenderjahr</t>
    </r>
    <r>
      <rPr>
        <b/>
        <vertAlign val="superscript"/>
        <sz val="12"/>
        <rFont val="Arial"/>
        <family val="2"/>
      </rPr>
      <t>1</t>
    </r>
  </si>
  <si>
    <r>
      <t>Hauptdiagnosen und Hauptbehandlungen von Thurgauer Patienten und Patientinnen mit Austritt im Kalenderjahr</t>
    </r>
    <r>
      <rPr>
        <b/>
        <vertAlign val="superscript"/>
        <sz val="12"/>
        <rFont val="Arial"/>
        <family val="2"/>
      </rPr>
      <t>1</t>
    </r>
  </si>
  <si>
    <t>Veränderung in % gegenüber Vorjahresperiode</t>
  </si>
  <si>
    <t>Fälle mit aktueller COVID Infektion</t>
  </si>
  <si>
    <t>Datenquelle: Bundesamt für Statistik, Medizinisch Statistik der Krankenhäuser</t>
  </si>
  <si>
    <t>Alle Fälle</t>
  </si>
  <si>
    <t xml:space="preserve">Merkmale der Thurgauer Patienten und Patientinnen, welche inner- und ausserkantonal behandelt wurden, 2018-2022
</t>
  </si>
  <si>
    <t>Thurgauer Bevölkerung,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</si>
</sst>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Times New Roman"/>
      <family val="1"/>
    </font>
    <font>
      <b/>
      <vertAlign val="superscript"/>
      <sz val="10"/>
      <name val="Arial"/>
      <family val="2"/>
    </font>
    <font>
      <b/>
      <sz val="12"/>
      <name val="Arial"/>
      <family val="2"/>
    </font>
    <font>
      <sz val="9"/>
      <name val="Arial"/>
      <family val="2"/>
    </font>
    <font>
      <b/>
      <sz val="9"/>
      <name val="Arial"/>
      <family val="2"/>
    </font>
    <font>
      <i/>
      <sz val="9"/>
      <name val="Arial"/>
      <family val="2"/>
    </font>
    <font>
      <sz val="11"/>
      <color theme="1"/>
      <name val="Arial"/>
      <family val="2"/>
    </font>
    <font>
      <sz val="10"/>
      <name val="Arial"/>
      <family val="2"/>
    </font>
    <font>
      <vertAlign val="superscript"/>
      <sz val="10"/>
      <name val="Arial"/>
      <family val="2"/>
    </font>
    <font>
      <b/>
      <vertAlign val="superscript"/>
      <sz val="12"/>
      <name val="Arial"/>
      <family val="2"/>
    </font>
    <font>
      <sz val="14"/>
      <color rgb="FF000000"/>
      <name val="Arial"/>
      <family val="2"/>
    </font>
    <font>
      <u/>
      <sz val="10"/>
      <color theme="10"/>
      <name val="Arial"/>
      <family val="2"/>
    </font>
    <font>
      <b/>
      <u/>
      <sz val="10"/>
      <name val="Arial"/>
      <family val="2"/>
    </font>
    <font>
      <sz val="8"/>
      <name val="Arial"/>
      <family val="2"/>
    </font>
    <font>
      <sz val="10"/>
      <color rgb="FF000000"/>
      <name val="Arial"/>
      <family val="2"/>
    </font>
    <font>
      <b/>
      <sz val="10"/>
      <color rgb="FF000000"/>
      <name val="Arial"/>
      <family val="2"/>
    </font>
    <font>
      <sz val="14"/>
      <name val="Arial"/>
      <family val="2"/>
    </font>
    <font>
      <vertAlign val="superscript"/>
      <sz val="11"/>
      <color theme="1"/>
      <name val="Calibri"/>
      <family val="2"/>
      <scheme val="minor"/>
    </font>
    <font>
      <b/>
      <sz val="2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style="thin">
        <color theme="0" tint="-4.9989318521683403E-2"/>
      </left>
      <right/>
      <top/>
      <bottom/>
      <diagonal/>
    </border>
  </borders>
  <cellStyleXfs count="13">
    <xf numFmtId="0" fontId="0" fillId="0" borderId="0"/>
    <xf numFmtId="0" fontId="7" fillId="0" borderId="0"/>
    <xf numFmtId="0" fontId="4" fillId="0" borderId="0"/>
    <xf numFmtId="0" fontId="3" fillId="0" borderId="0"/>
    <xf numFmtId="9" fontId="14" fillId="0" borderId="0" applyFont="0" applyFill="0" applyBorder="0" applyAlignment="0" applyProtection="0"/>
    <xf numFmtId="0" fontId="13" fillId="0" borderId="0"/>
    <xf numFmtId="0" fontId="2" fillId="0" borderId="0"/>
    <xf numFmtId="43" fontId="6" fillId="0" borderId="0" applyFont="0" applyFill="0" applyBorder="0" applyAlignment="0" applyProtection="0"/>
    <xf numFmtId="0" fontId="1" fillId="0" borderId="0"/>
    <xf numFmtId="0" fontId="1" fillId="0" borderId="0"/>
    <xf numFmtId="9" fontId="6" fillId="0" borderId="0" applyFont="0" applyFill="0" applyBorder="0" applyAlignment="0" applyProtection="0"/>
    <xf numFmtId="0" fontId="1" fillId="0" borderId="0"/>
    <xf numFmtId="0" fontId="18" fillId="0" borderId="0" applyNumberFormat="0" applyFill="0" applyBorder="0" applyAlignment="0" applyProtection="0"/>
  </cellStyleXfs>
  <cellXfs count="108">
    <xf numFmtId="0" fontId="0" fillId="0" borderId="0" xfId="0"/>
    <xf numFmtId="0" fontId="5" fillId="0" borderId="0" xfId="0" applyFont="1"/>
    <xf numFmtId="3" fontId="0" fillId="0" borderId="0" xfId="0" applyNumberFormat="1" applyAlignment="1">
      <alignment horizontal="right"/>
    </xf>
    <xf numFmtId="0" fontId="5" fillId="0" borderId="0" xfId="0" applyFont="1" applyFill="1" applyBorder="1"/>
    <xf numFmtId="0" fontId="6" fillId="0" borderId="0" xfId="0" applyFont="1" applyFill="1" applyBorder="1" applyAlignment="1">
      <alignment horizontal="left" indent="2"/>
    </xf>
    <xf numFmtId="0" fontId="0" fillId="0" borderId="0" xfId="0" applyFill="1" applyBorder="1"/>
    <xf numFmtId="3" fontId="6" fillId="0" borderId="0" xfId="0" applyNumberFormat="1" applyFont="1" applyAlignment="1">
      <alignment horizontal="right"/>
    </xf>
    <xf numFmtId="0" fontId="0" fillId="2" borderId="0" xfId="0" applyFill="1"/>
    <xf numFmtId="0" fontId="6" fillId="2" borderId="0" xfId="0" applyFont="1" applyFill="1"/>
    <xf numFmtId="0" fontId="5" fillId="3" borderId="1" xfId="0" applyFont="1" applyFill="1" applyBorder="1" applyAlignment="1">
      <alignment vertical="top"/>
    </xf>
    <xf numFmtId="0" fontId="5" fillId="3" borderId="2" xfId="0" applyFont="1" applyFill="1" applyBorder="1" applyAlignment="1">
      <alignment vertical="top"/>
    </xf>
    <xf numFmtId="0" fontId="6" fillId="0" borderId="0" xfId="0" applyFont="1" applyFill="1" applyAlignment="1">
      <alignment horizontal="left" indent="2"/>
    </xf>
    <xf numFmtId="3" fontId="5" fillId="0" borderId="0" xfId="0" applyNumberFormat="1" applyFont="1" applyFill="1" applyAlignment="1">
      <alignment horizontal="right"/>
    </xf>
    <xf numFmtId="0" fontId="9" fillId="2" borderId="0" xfId="0" applyFont="1" applyFill="1"/>
    <xf numFmtId="0" fontId="10" fillId="0" borderId="0" xfId="0" applyFont="1"/>
    <xf numFmtId="0" fontId="10" fillId="0" borderId="0" xfId="0" applyFont="1" applyFill="1"/>
    <xf numFmtId="3" fontId="0" fillId="0" borderId="0" xfId="0" applyNumberFormat="1" applyFill="1" applyAlignment="1">
      <alignment horizontal="right"/>
    </xf>
    <xf numFmtId="3" fontId="6" fillId="0" borderId="0" xfId="0" applyNumberFormat="1" applyFont="1" applyFill="1" applyAlignment="1">
      <alignment horizontal="right"/>
    </xf>
    <xf numFmtId="0" fontId="0" fillId="0" borderId="0" xfId="0" applyFill="1"/>
    <xf numFmtId="0" fontId="0" fillId="0" borderId="0" xfId="0" applyAlignment="1">
      <alignment vertical="top"/>
    </xf>
    <xf numFmtId="22" fontId="10" fillId="0" borderId="0" xfId="0" quotePrefix="1" applyNumberFormat="1" applyFont="1" applyFill="1" applyAlignment="1">
      <alignment vertical="top"/>
    </xf>
    <xf numFmtId="164" fontId="5" fillId="0" borderId="0" xfId="4" applyNumberFormat="1" applyFont="1" applyFill="1" applyAlignment="1">
      <alignment horizontal="right"/>
    </xf>
    <xf numFmtId="0" fontId="5" fillId="0" borderId="0" xfId="0" applyFont="1" applyFill="1" applyBorder="1" applyAlignment="1">
      <alignment horizontal="left"/>
    </xf>
    <xf numFmtId="165" fontId="5" fillId="0" borderId="0" xfId="0" applyNumberFormat="1" applyFont="1" applyFill="1" applyAlignment="1">
      <alignment horizontal="right"/>
    </xf>
    <xf numFmtId="0" fontId="5" fillId="3" borderId="2" xfId="0" applyFont="1" applyFill="1" applyBorder="1" applyAlignment="1">
      <alignment vertical="top" wrapText="1"/>
    </xf>
    <xf numFmtId="164" fontId="0" fillId="0" borderId="0" xfId="0" applyNumberFormat="1"/>
    <xf numFmtId="0" fontId="6" fillId="0" borderId="0" xfId="0" applyFont="1"/>
    <xf numFmtId="3" fontId="5" fillId="0" borderId="0" xfId="0" applyNumberFormat="1" applyFont="1" applyAlignment="1">
      <alignment horizontal="right"/>
    </xf>
    <xf numFmtId="3" fontId="6" fillId="0" borderId="0" xfId="0" applyNumberFormat="1" applyFont="1"/>
    <xf numFmtId="3" fontId="6" fillId="0" borderId="0" xfId="4" applyNumberFormat="1" applyFont="1" applyAlignment="1">
      <alignment horizontal="right"/>
    </xf>
    <xf numFmtId="3" fontId="6" fillId="0" borderId="0" xfId="4" applyNumberFormat="1" applyFont="1" applyFill="1" applyAlignment="1">
      <alignment horizontal="right"/>
    </xf>
    <xf numFmtId="0" fontId="6" fillId="0" borderId="0" xfId="0" applyFont="1" applyAlignment="1">
      <alignment horizontal="left" indent="2"/>
    </xf>
    <xf numFmtId="0" fontId="6" fillId="0" borderId="0" xfId="0" applyFont="1" applyFill="1" applyBorder="1" applyAlignment="1">
      <alignment horizontal="left"/>
    </xf>
    <xf numFmtId="164" fontId="0" fillId="0" borderId="0" xfId="4" applyNumberFormat="1" applyFont="1" applyFill="1"/>
    <xf numFmtId="3" fontId="10" fillId="0" borderId="0" xfId="0" applyNumberFormat="1" applyFont="1" applyAlignment="1">
      <alignment horizontal="right"/>
    </xf>
    <xf numFmtId="22" fontId="10" fillId="0" borderId="0" xfId="0" quotePrefix="1" applyNumberFormat="1" applyFont="1" applyFill="1" applyAlignment="1">
      <alignment horizontal="left" vertical="top" wrapText="1"/>
    </xf>
    <xf numFmtId="2" fontId="0" fillId="0" borderId="0" xfId="0" applyNumberFormat="1"/>
    <xf numFmtId="22" fontId="10" fillId="0" borderId="0" xfId="0" quotePrefix="1" applyNumberFormat="1" applyFont="1" applyFill="1" applyAlignment="1">
      <alignment vertical="top" wrapText="1"/>
    </xf>
    <xf numFmtId="0" fontId="10" fillId="0" borderId="0" xfId="0" applyFont="1" applyAlignment="1">
      <alignment wrapText="1"/>
    </xf>
    <xf numFmtId="0" fontId="0" fillId="0" borderId="0" xfId="0" applyAlignment="1">
      <alignment wrapText="1"/>
    </xf>
    <xf numFmtId="22" fontId="10" fillId="0" borderId="0" xfId="0" quotePrefix="1" applyNumberFormat="1" applyFont="1" applyFill="1" applyAlignment="1">
      <alignment horizontal="left" vertical="top" wrapText="1"/>
    </xf>
    <xf numFmtId="0" fontId="0" fillId="4" borderId="0" xfId="0" applyFill="1"/>
    <xf numFmtId="0" fontId="6" fillId="4" borderId="0" xfId="0" applyFont="1" applyFill="1"/>
    <xf numFmtId="0" fontId="18" fillId="4" borderId="0" xfId="12" applyFill="1"/>
    <xf numFmtId="0" fontId="19" fillId="4" borderId="0" xfId="0" applyFont="1" applyFill="1"/>
    <xf numFmtId="0" fontId="5" fillId="5" borderId="0" xfId="0" applyFont="1" applyFill="1" applyAlignment="1">
      <alignment vertical="top"/>
    </xf>
    <xf numFmtId="0" fontId="6" fillId="5" borderId="0" xfId="0" applyFont="1" applyFill="1" applyAlignment="1">
      <alignment vertical="top"/>
    </xf>
    <xf numFmtId="0" fontId="20" fillId="5" borderId="0" xfId="0" applyFont="1" applyFill="1" applyBorder="1" applyAlignment="1">
      <alignment vertical="top"/>
    </xf>
    <xf numFmtId="0" fontId="20" fillId="5" borderId="0" xfId="0" applyFont="1" applyFill="1" applyAlignment="1">
      <alignment horizontal="left" vertical="top" wrapText="1"/>
    </xf>
    <xf numFmtId="0" fontId="20" fillId="5" borderId="0" xfId="0" applyFont="1" applyFill="1" applyBorder="1" applyAlignment="1">
      <alignment horizontal="left" vertical="top" wrapText="1"/>
    </xf>
    <xf numFmtId="0" fontId="17" fillId="4" borderId="0" xfId="0" applyFont="1" applyFill="1"/>
    <xf numFmtId="0" fontId="21" fillId="4" borderId="0" xfId="0" applyFont="1" applyFill="1"/>
    <xf numFmtId="0" fontId="22" fillId="4" borderId="0" xfId="0" applyFont="1" applyFill="1"/>
    <xf numFmtId="0" fontId="5" fillId="4" borderId="0" xfId="0" applyFont="1" applyFill="1"/>
    <xf numFmtId="0" fontId="23" fillId="4" borderId="0" xfId="0" applyFont="1" applyFill="1"/>
    <xf numFmtId="0" fontId="22" fillId="4" borderId="0" xfId="0" applyFont="1" applyFill="1" applyAlignment="1">
      <alignment vertical="top"/>
    </xf>
    <xf numFmtId="0" fontId="6" fillId="4" borderId="0" xfId="0" applyFont="1" applyFill="1" applyAlignment="1">
      <alignment vertical="top"/>
    </xf>
    <xf numFmtId="0" fontId="5" fillId="4" borderId="0" xfId="0" applyFont="1" applyFill="1" applyAlignment="1">
      <alignment vertical="top"/>
    </xf>
    <xf numFmtId="0" fontId="5" fillId="0" borderId="0" xfId="0" applyFont="1" applyFill="1"/>
    <xf numFmtId="164" fontId="0" fillId="0" borderId="0" xfId="0" applyNumberFormat="1" applyFill="1"/>
    <xf numFmtId="9" fontId="6" fillId="0" borderId="0" xfId="10" applyFont="1" applyFill="1"/>
    <xf numFmtId="0" fontId="6" fillId="0" borderId="0" xfId="0" applyFont="1" applyFill="1"/>
    <xf numFmtId="9" fontId="5" fillId="0" borderId="0" xfId="10" applyFont="1" applyFill="1"/>
    <xf numFmtId="22" fontId="10" fillId="0" borderId="0" xfId="0" quotePrefix="1" applyNumberFormat="1" applyFont="1" applyFill="1" applyAlignment="1">
      <alignment horizontal="left" vertical="top" wrapText="1"/>
    </xf>
    <xf numFmtId="1" fontId="0" fillId="0" borderId="0" xfId="4" applyNumberFormat="1" applyFont="1" applyFill="1"/>
    <xf numFmtId="1" fontId="0" fillId="0" borderId="0" xfId="0" applyNumberFormat="1" applyFill="1" applyAlignment="1">
      <alignment horizontal="right"/>
    </xf>
    <xf numFmtId="1" fontId="0" fillId="0" borderId="0" xfId="0" applyNumberFormat="1" applyAlignment="1">
      <alignment horizontal="right"/>
    </xf>
    <xf numFmtId="0" fontId="0" fillId="0" borderId="0" xfId="0" applyAlignment="1">
      <alignment horizontal="left" indent="2"/>
    </xf>
    <xf numFmtId="164" fontId="6" fillId="0" borderId="0" xfId="0" applyNumberFormat="1" applyFont="1" applyFill="1"/>
    <xf numFmtId="164" fontId="6" fillId="0" borderId="0" xfId="0" applyNumberFormat="1" applyFont="1" applyAlignment="1">
      <alignment horizontal="right"/>
    </xf>
    <xf numFmtId="0" fontId="21" fillId="0" borderId="0" xfId="0" applyFont="1" applyAlignment="1">
      <alignment horizontal="center" vertical="center"/>
    </xf>
    <xf numFmtId="164" fontId="6" fillId="0" borderId="0" xfId="0" applyNumberFormat="1" applyFont="1"/>
    <xf numFmtId="0" fontId="6" fillId="0" borderId="0" xfId="0" applyFont="1" applyAlignment="1">
      <alignment horizontal="left"/>
    </xf>
    <xf numFmtId="164" fontId="0" fillId="0" borderId="0" xfId="0" applyNumberFormat="1" applyAlignment="1">
      <alignment horizontal="right"/>
    </xf>
    <xf numFmtId="0" fontId="21" fillId="0" borderId="0" xfId="0" applyFont="1" applyAlignment="1">
      <alignment horizontal="right"/>
    </xf>
    <xf numFmtId="0" fontId="6" fillId="0" borderId="0" xfId="2" applyFont="1" applyFill="1" applyBorder="1" applyAlignment="1">
      <alignment horizontal="left" indent="2"/>
    </xf>
    <xf numFmtId="164" fontId="5" fillId="0" borderId="0" xfId="0" applyNumberFormat="1" applyFont="1" applyFill="1"/>
    <xf numFmtId="1" fontId="0" fillId="0" borderId="0" xfId="0" applyNumberFormat="1" applyFill="1"/>
    <xf numFmtId="0" fontId="6" fillId="0" borderId="0" xfId="0" applyFont="1" applyFill="1" applyAlignment="1">
      <alignment horizontal="right"/>
    </xf>
    <xf numFmtId="2" fontId="0" fillId="0" borderId="0" xfId="0" applyNumberFormat="1" applyFill="1"/>
    <xf numFmtId="1" fontId="6" fillId="0" borderId="0" xfId="0" applyNumberFormat="1" applyFont="1" applyFill="1"/>
    <xf numFmtId="0" fontId="12" fillId="0" borderId="0" xfId="0" applyFont="1" applyFill="1"/>
    <xf numFmtId="164" fontId="6" fillId="0" borderId="0" xfId="7" applyNumberFormat="1" applyFont="1" applyFill="1"/>
    <xf numFmtId="164" fontId="5" fillId="0" borderId="0" xfId="7" applyNumberFormat="1" applyFont="1" applyFill="1"/>
    <xf numFmtId="0" fontId="0" fillId="0" borderId="0" xfId="0" applyAlignment="1">
      <alignment horizontal="right"/>
    </xf>
    <xf numFmtId="164" fontId="6" fillId="0" borderId="0" xfId="7" applyNumberFormat="1" applyFont="1" applyFill="1" applyAlignment="1">
      <alignment horizontal="right"/>
    </xf>
    <xf numFmtId="1" fontId="6" fillId="0" borderId="0" xfId="0" applyNumberFormat="1" applyFont="1" applyFill="1" applyAlignment="1">
      <alignment horizontal="right"/>
    </xf>
    <xf numFmtId="0" fontId="0" fillId="0" borderId="0" xfId="0" applyFill="1" applyAlignment="1">
      <alignment horizontal="right"/>
    </xf>
    <xf numFmtId="0" fontId="25" fillId="2" borderId="0" xfId="0" applyFont="1" applyFill="1" applyAlignment="1"/>
    <xf numFmtId="0" fontId="5" fillId="2" borderId="0" xfId="0" applyFont="1" applyFill="1"/>
    <xf numFmtId="22" fontId="10" fillId="0" borderId="0" xfId="0" quotePrefix="1" applyNumberFormat="1" applyFont="1" applyFill="1" applyAlignment="1">
      <alignment horizontal="left" vertical="top"/>
    </xf>
    <xf numFmtId="0" fontId="10" fillId="0" borderId="0" xfId="0" applyFont="1" applyAlignment="1">
      <alignment horizontal="left" vertical="top" wrapText="1"/>
    </xf>
    <xf numFmtId="0" fontId="10" fillId="0" borderId="0" xfId="0" applyFont="1" applyFill="1" applyAlignment="1">
      <alignment horizontal="left" vertical="top" wrapText="1"/>
    </xf>
    <xf numFmtId="22" fontId="10" fillId="0" borderId="0" xfId="0" quotePrefix="1" applyNumberFormat="1" applyFont="1" applyFill="1" applyAlignment="1">
      <alignment horizontal="left" vertical="top" wrapText="1"/>
    </xf>
    <xf numFmtId="164" fontId="5" fillId="0" borderId="0" xfId="0" applyNumberFormat="1" applyFont="1"/>
    <xf numFmtId="0" fontId="6" fillId="4" borderId="0" xfId="0" applyFont="1" applyFill="1" applyAlignment="1">
      <alignment horizontal="left" vertical="top" wrapText="1"/>
    </xf>
    <xf numFmtId="0" fontId="5" fillId="3" borderId="2" xfId="0" applyFont="1" applyFill="1" applyBorder="1" applyAlignment="1">
      <alignment horizontal="center" vertical="top"/>
    </xf>
    <xf numFmtId="0" fontId="5" fillId="3" borderId="3" xfId="0" applyFont="1" applyFill="1" applyBorder="1" applyAlignment="1">
      <alignment horizontal="center" vertical="top"/>
    </xf>
    <xf numFmtId="0" fontId="5" fillId="3" borderId="1" xfId="0" applyFont="1" applyFill="1" applyBorder="1" applyAlignment="1">
      <alignment horizontal="center" vertical="top"/>
    </xf>
    <xf numFmtId="0" fontId="5" fillId="3" borderId="6" xfId="0" applyFont="1" applyFill="1" applyBorder="1" applyAlignment="1">
      <alignment horizontal="center" vertical="top" wrapText="1"/>
    </xf>
    <xf numFmtId="0" fontId="5" fillId="3" borderId="0" xfId="0" applyFont="1" applyFill="1" applyBorder="1" applyAlignment="1">
      <alignment horizontal="center" vertical="top" wrapText="1"/>
    </xf>
    <xf numFmtId="22" fontId="10" fillId="0" borderId="0" xfId="0" quotePrefix="1" applyNumberFormat="1" applyFont="1" applyFill="1" applyAlignment="1">
      <alignment horizontal="left" vertical="top"/>
    </xf>
    <xf numFmtId="0" fontId="10" fillId="0" borderId="0" xfId="0" applyFont="1" applyAlignment="1">
      <alignment horizontal="left" vertical="top" wrapText="1"/>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10" fillId="0" borderId="0" xfId="0" quotePrefix="1" applyFont="1" applyFill="1" applyAlignment="1">
      <alignment horizontal="left" vertical="top" wrapText="1"/>
    </xf>
    <xf numFmtId="0" fontId="10" fillId="0" borderId="0" xfId="0" applyFont="1" applyFill="1" applyAlignment="1">
      <alignment horizontal="left" vertical="top" wrapText="1"/>
    </xf>
    <xf numFmtId="22" fontId="10" fillId="0" borderId="0" xfId="0" quotePrefix="1" applyNumberFormat="1" applyFont="1" applyFill="1" applyAlignment="1">
      <alignment horizontal="left" vertical="top" wrapText="1"/>
    </xf>
  </cellXfs>
  <cellStyles count="13">
    <cellStyle name="Komma 2" xfId="7"/>
    <cellStyle name="Link" xfId="12" builtinId="8"/>
    <cellStyle name="Normal_Ausw_tabl-stand_1999_anc-typol_2001-01_MG_df" xfId="1"/>
    <cellStyle name="Prozent" xfId="4" builtinId="5"/>
    <cellStyle name="Prozent 2" xfId="10"/>
    <cellStyle name="Standard" xfId="0" builtinId="0"/>
    <cellStyle name="Standard 2" xfId="2"/>
    <cellStyle name="Standard 2 2" xfId="8"/>
    <cellStyle name="Standard 2 4" xfId="5"/>
    <cellStyle name="Standard 3" xfId="3"/>
    <cellStyle name="Standard 3 2" xfId="9"/>
    <cellStyle name="Standard 4" xfId="6"/>
    <cellStyle name="Standard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fs.admin.ch/bfs/de/home/statistiken/gesundheit/erhebungen/ms.html" TargetMode="External"/><Relationship Id="rId2" Type="http://schemas.openxmlformats.org/officeDocument/2006/relationships/hyperlink" Target="https://www.bfs.admin.ch/bfs/de/home/statistiken/gesundheit/nomenklaturen/medkk/instrumente-medizinische-kodierung.html" TargetMode="External"/><Relationship Id="rId1" Type="http://schemas.openxmlformats.org/officeDocument/2006/relationships/hyperlink" Target="https://www.bfs.admin.ch/bfs/de/home/statistiken/gesundheit/nomenklaturen/medkk.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zoomScale="90" zoomScaleNormal="90" zoomScalePageLayoutView="60" workbookViewId="0">
      <selection activeCell="A2" sqref="A2"/>
    </sheetView>
  </sheetViews>
  <sheetFormatPr baseColWidth="10" defaultRowHeight="12.75" x14ac:dyDescent="0.2"/>
  <cols>
    <col min="1" max="1" width="12.42578125" style="41" customWidth="1"/>
    <col min="2" max="2" width="11.42578125" style="41" customWidth="1"/>
    <col min="3" max="16384" width="11.42578125" style="41"/>
  </cols>
  <sheetData>
    <row r="1" spans="1:2" s="7" customFormat="1" x14ac:dyDescent="0.2"/>
    <row r="2" spans="1:2" s="89" customFormat="1" ht="26.25" x14ac:dyDescent="0.4">
      <c r="A2" s="88" t="s">
        <v>238</v>
      </c>
    </row>
    <row r="3" spans="1:2" ht="14.25" customHeight="1" x14ac:dyDescent="0.2"/>
    <row r="4" spans="1:2" ht="14.25" customHeight="1" x14ac:dyDescent="0.2">
      <c r="A4" s="42" t="s">
        <v>236</v>
      </c>
    </row>
    <row r="5" spans="1:2" ht="14.25" customHeight="1" x14ac:dyDescent="0.2"/>
    <row r="6" spans="1:2" ht="14.25" customHeight="1" x14ac:dyDescent="0.2">
      <c r="A6" s="43" t="s">
        <v>115</v>
      </c>
    </row>
    <row r="7" spans="1:2" ht="14.25" customHeight="1" x14ac:dyDescent="0.2">
      <c r="A7" s="43"/>
    </row>
    <row r="8" spans="1:2" ht="14.25" customHeight="1" x14ac:dyDescent="0.2">
      <c r="A8" s="44" t="s">
        <v>116</v>
      </c>
    </row>
    <row r="9" spans="1:2" ht="14.25" customHeight="1" x14ac:dyDescent="0.2">
      <c r="A9" s="42" t="s">
        <v>117</v>
      </c>
    </row>
    <row r="10" spans="1:2" ht="14.25" customHeight="1" x14ac:dyDescent="0.2">
      <c r="A10" s="42" t="s">
        <v>118</v>
      </c>
    </row>
    <row r="11" spans="1:2" ht="14.25" customHeight="1" x14ac:dyDescent="0.2">
      <c r="A11" s="42"/>
    </row>
    <row r="12" spans="1:2" ht="14.25" customHeight="1" x14ac:dyDescent="0.2">
      <c r="A12" s="45" t="s">
        <v>119</v>
      </c>
      <c r="B12" s="46" t="s">
        <v>120</v>
      </c>
    </row>
    <row r="13" spans="1:2" ht="14.25" customHeight="1" x14ac:dyDescent="0.2">
      <c r="A13" s="45" t="s">
        <v>121</v>
      </c>
      <c r="B13" s="46" t="s">
        <v>122</v>
      </c>
    </row>
    <row r="14" spans="1:2" ht="14.25" customHeight="1" x14ac:dyDescent="0.2">
      <c r="A14" s="45" t="s">
        <v>123</v>
      </c>
      <c r="B14" s="46" t="s">
        <v>124</v>
      </c>
    </row>
    <row r="15" spans="1:2" ht="14.25" customHeight="1" x14ac:dyDescent="0.2">
      <c r="B15" s="47"/>
    </row>
    <row r="16" spans="1:2" ht="14.25" customHeight="1" x14ac:dyDescent="0.2">
      <c r="A16" s="48"/>
      <c r="B16" s="49"/>
    </row>
    <row r="17" spans="1:2" ht="14.25" customHeight="1" x14ac:dyDescent="0.25">
      <c r="A17" s="50" t="s">
        <v>125</v>
      </c>
    </row>
    <row r="18" spans="1:2" ht="14.25" customHeight="1" x14ac:dyDescent="0.2"/>
    <row r="19" spans="1:2" ht="14.25" customHeight="1" x14ac:dyDescent="0.2">
      <c r="A19" s="42" t="s">
        <v>126</v>
      </c>
    </row>
    <row r="20" spans="1:2" ht="14.25" customHeight="1" x14ac:dyDescent="0.2">
      <c r="A20" s="42" t="s">
        <v>127</v>
      </c>
    </row>
    <row r="21" spans="1:2" ht="14.25" customHeight="1" x14ac:dyDescent="0.2">
      <c r="A21" s="42" t="s">
        <v>128</v>
      </c>
    </row>
    <row r="22" spans="1:2" s="42" customFormat="1" ht="14.25" customHeight="1" x14ac:dyDescent="0.2">
      <c r="A22" s="51" t="s">
        <v>149</v>
      </c>
    </row>
    <row r="23" spans="1:2" s="42" customFormat="1" ht="14.25" customHeight="1" x14ac:dyDescent="0.2">
      <c r="A23" s="51" t="s">
        <v>148</v>
      </c>
    </row>
    <row r="24" spans="1:2" ht="14.25" customHeight="1" x14ac:dyDescent="0.2">
      <c r="A24" s="42" t="s">
        <v>129</v>
      </c>
    </row>
    <row r="25" spans="1:2" ht="14.25" customHeight="1" x14ac:dyDescent="0.2"/>
    <row r="26" spans="1:2" ht="14.25" customHeight="1" x14ac:dyDescent="0.2"/>
    <row r="27" spans="1:2" ht="14.25" customHeight="1" x14ac:dyDescent="0.25">
      <c r="A27" s="50" t="s">
        <v>141</v>
      </c>
    </row>
    <row r="28" spans="1:2" ht="14.25" customHeight="1" x14ac:dyDescent="0.2"/>
    <row r="29" spans="1:2" s="42" customFormat="1" ht="14.25" customHeight="1" x14ac:dyDescent="0.2">
      <c r="A29" s="51" t="s">
        <v>130</v>
      </c>
    </row>
    <row r="30" spans="1:2" s="42" customFormat="1" ht="14.25" customHeight="1" x14ac:dyDescent="0.2">
      <c r="A30" s="52" t="s">
        <v>131</v>
      </c>
      <c r="B30" s="42" t="s">
        <v>145</v>
      </c>
    </row>
    <row r="31" spans="1:2" s="42" customFormat="1" x14ac:dyDescent="0.2">
      <c r="A31" s="53" t="s">
        <v>132</v>
      </c>
      <c r="B31" s="42" t="s">
        <v>146</v>
      </c>
    </row>
    <row r="32" spans="1:2" s="42" customFormat="1" x14ac:dyDescent="0.2"/>
    <row r="33" spans="1:18" s="42" customFormat="1" x14ac:dyDescent="0.2">
      <c r="A33" s="42" t="s">
        <v>133</v>
      </c>
    </row>
    <row r="34" spans="1:18" s="42" customFormat="1" x14ac:dyDescent="0.2">
      <c r="A34" s="42" t="s">
        <v>134</v>
      </c>
    </row>
    <row r="35" spans="1:18" s="42" customFormat="1" x14ac:dyDescent="0.2"/>
    <row r="36" spans="1:18" s="42" customFormat="1" x14ac:dyDescent="0.2">
      <c r="A36" s="42" t="s">
        <v>142</v>
      </c>
    </row>
    <row r="37" spans="1:18" s="42" customFormat="1" ht="14.25" customHeight="1" x14ac:dyDescent="0.2">
      <c r="A37" s="52" t="s">
        <v>131</v>
      </c>
      <c r="B37" s="42" t="s">
        <v>147</v>
      </c>
    </row>
    <row r="40" spans="1:18" ht="14.25" customHeight="1" x14ac:dyDescent="0.25">
      <c r="A40" s="50" t="s">
        <v>140</v>
      </c>
    </row>
    <row r="42" spans="1:18" s="56" customFormat="1" ht="27.75" customHeight="1" x14ac:dyDescent="0.2">
      <c r="A42" s="55" t="s">
        <v>138</v>
      </c>
      <c r="B42" s="95" t="s">
        <v>144</v>
      </c>
      <c r="C42" s="95"/>
      <c r="D42" s="95"/>
      <c r="E42" s="95"/>
      <c r="F42" s="95"/>
      <c r="G42" s="95"/>
      <c r="H42" s="95"/>
      <c r="I42" s="95"/>
      <c r="J42" s="95"/>
      <c r="K42" s="95"/>
      <c r="L42" s="95"/>
      <c r="M42" s="95"/>
      <c r="N42" s="95"/>
      <c r="O42" s="95"/>
      <c r="P42" s="95"/>
      <c r="Q42" s="95"/>
      <c r="R42" s="95"/>
    </row>
    <row r="43" spans="1:18" s="56" customFormat="1" ht="27.75" customHeight="1" x14ac:dyDescent="0.2">
      <c r="A43" s="57" t="s">
        <v>139</v>
      </c>
      <c r="B43" s="95" t="s">
        <v>143</v>
      </c>
      <c r="C43" s="95"/>
      <c r="D43" s="95"/>
      <c r="E43" s="95"/>
      <c r="F43" s="95"/>
      <c r="G43" s="95"/>
      <c r="H43" s="95"/>
      <c r="I43" s="95"/>
      <c r="J43" s="95"/>
      <c r="K43" s="95"/>
      <c r="L43" s="95"/>
      <c r="M43" s="95"/>
      <c r="N43" s="95"/>
      <c r="O43" s="95"/>
      <c r="P43" s="95"/>
      <c r="Q43" s="95"/>
      <c r="R43" s="95"/>
    </row>
    <row r="44" spans="1:18" ht="14.25" customHeight="1" x14ac:dyDescent="0.2"/>
    <row r="45" spans="1:18" ht="39.75" customHeight="1" x14ac:dyDescent="0.25">
      <c r="A45" s="54" t="s">
        <v>135</v>
      </c>
    </row>
    <row r="47" spans="1:18" x14ac:dyDescent="0.2">
      <c r="A47" s="43" t="s">
        <v>136</v>
      </c>
    </row>
    <row r="49" spans="1:1" x14ac:dyDescent="0.2">
      <c r="A49" s="43" t="s">
        <v>137</v>
      </c>
    </row>
  </sheetData>
  <mergeCells count="2">
    <mergeCell ref="B42:R42"/>
    <mergeCell ref="B43:R43"/>
  </mergeCells>
  <hyperlinks>
    <hyperlink ref="A47" r:id="rId1" display="https://www.bfs.admin.ch/bfs/de/home/statistiken/gesundheit/nomenklaturen/medkk.html"/>
    <hyperlink ref="A49" r:id="rId2" display="https://www.bfs.admin.ch/bfs/de/home/statistiken/gesundheit/nomenklaturen/medkk/instrumente-medizinische-kodierung.html"/>
    <hyperlink ref="A6" r:id="rId3" display="https://www.bfs.admin.ch/bfs/de/home/statistiken/gesundheit/erhebungen/ms.html"/>
  </hyperlinks>
  <pageMargins left="0.7" right="0.7" top="1.1770833333333333" bottom="0.75" header="0.3" footer="0.3"/>
  <pageSetup paperSize="9" scale="58" fitToHeight="0" orientation="landscape" r:id="rId4"/>
  <headerFooter>
    <oddHeader>&amp;L&amp;"Arial,Fett"Staatskanzlei&amp;"Arial,Standard"
Dienststelle für Statistik&amp;R&amp;G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zoomScale="90" zoomScaleNormal="90" zoomScalePageLayoutView="80" workbookViewId="0"/>
  </sheetViews>
  <sheetFormatPr baseColWidth="10" defaultRowHeight="12.75" x14ac:dyDescent="0.2"/>
  <cols>
    <col min="1" max="1" width="73.85546875" customWidth="1"/>
    <col min="2" max="13" width="9.42578125" customWidth="1"/>
  </cols>
  <sheetData>
    <row r="1" spans="1:20" ht="18.75" x14ac:dyDescent="0.25">
      <c r="A1" s="13" t="s">
        <v>215</v>
      </c>
      <c r="B1" s="7"/>
      <c r="C1" s="7"/>
      <c r="D1" s="7"/>
      <c r="E1" s="7"/>
      <c r="F1" s="7"/>
      <c r="G1" s="7"/>
      <c r="H1" s="7"/>
      <c r="I1" s="7"/>
      <c r="J1" s="7"/>
      <c r="K1" s="7"/>
      <c r="L1" s="7"/>
      <c r="M1" s="7"/>
    </row>
    <row r="2" spans="1:20" x14ac:dyDescent="0.2">
      <c r="A2" s="8" t="s">
        <v>239</v>
      </c>
      <c r="B2" s="8"/>
      <c r="C2" s="8"/>
      <c r="D2" s="8"/>
      <c r="E2" s="8"/>
      <c r="F2" s="8"/>
      <c r="G2" s="8"/>
      <c r="H2" s="8"/>
      <c r="I2" s="8"/>
      <c r="J2" s="8"/>
      <c r="K2" s="8"/>
      <c r="L2" s="8"/>
      <c r="M2" s="8"/>
    </row>
    <row r="3" spans="1:20" ht="26.25" customHeight="1" x14ac:dyDescent="0.2">
      <c r="A3" s="9"/>
      <c r="B3" s="96" t="s">
        <v>237</v>
      </c>
      <c r="C3" s="97"/>
      <c r="D3" s="97"/>
      <c r="E3" s="97"/>
      <c r="F3" s="98"/>
      <c r="G3" s="99" t="s">
        <v>234</v>
      </c>
      <c r="H3" s="100"/>
      <c r="I3" s="100"/>
      <c r="K3" s="103" t="s">
        <v>235</v>
      </c>
      <c r="L3" s="104"/>
      <c r="M3" s="104"/>
    </row>
    <row r="4" spans="1:20" ht="14.25" customHeight="1" x14ac:dyDescent="0.2">
      <c r="A4" s="9"/>
      <c r="B4" s="10">
        <v>2018</v>
      </c>
      <c r="C4" s="10">
        <v>2019</v>
      </c>
      <c r="D4" s="10">
        <v>2020</v>
      </c>
      <c r="E4" s="10">
        <v>2021</v>
      </c>
      <c r="F4" s="10">
        <v>2022</v>
      </c>
      <c r="G4" s="24">
        <v>2020</v>
      </c>
      <c r="H4" s="24">
        <v>2021</v>
      </c>
      <c r="I4" s="24">
        <v>2022</v>
      </c>
      <c r="K4" s="24">
        <v>2020</v>
      </c>
      <c r="L4" s="24">
        <v>2021</v>
      </c>
      <c r="M4" s="24">
        <v>2022</v>
      </c>
    </row>
    <row r="5" spans="1:20" s="1" customFormat="1" ht="14.25" customHeight="1" x14ac:dyDescent="0.2">
      <c r="A5" s="3" t="s">
        <v>179</v>
      </c>
      <c r="B5" s="12">
        <v>48405</v>
      </c>
      <c r="C5" s="12">
        <v>48986</v>
      </c>
      <c r="D5" s="12">
        <v>47759</v>
      </c>
      <c r="E5" s="12">
        <v>50267</v>
      </c>
      <c r="F5" s="12">
        <v>52081</v>
      </c>
      <c r="G5" s="83">
        <f>ROUND((D5/C5-1)*100,4)</f>
        <v>-2.5047999999999999</v>
      </c>
      <c r="H5" s="83">
        <f>ROUND((E5/D5-1)*100,4)</f>
        <v>5.2514000000000003</v>
      </c>
      <c r="I5" s="83">
        <f>ROUND((F5/E5-1)*100,4)</f>
        <v>3.6086999999999998</v>
      </c>
      <c r="K5" s="58">
        <v>933</v>
      </c>
      <c r="L5" s="58">
        <v>1375</v>
      </c>
      <c r="M5" s="1">
        <v>2324</v>
      </c>
      <c r="P5"/>
      <c r="Q5"/>
      <c r="R5"/>
      <c r="S5"/>
    </row>
    <row r="6" spans="1:20" ht="14.25" customHeight="1" x14ac:dyDescent="0.25">
      <c r="A6" s="75" t="s">
        <v>230</v>
      </c>
      <c r="B6" s="16">
        <v>42010</v>
      </c>
      <c r="C6" s="16">
        <v>42452</v>
      </c>
      <c r="D6" s="16">
        <v>41085</v>
      </c>
      <c r="E6" s="16">
        <v>43296</v>
      </c>
      <c r="F6" s="16">
        <v>44877</v>
      </c>
      <c r="G6" s="82">
        <f t="shared" ref="G6:G7" si="0">ROUND((D6/C6-1)*100,4)</f>
        <v>-3.2201</v>
      </c>
      <c r="H6" s="82">
        <f t="shared" ref="H6:I10" si="1">ROUND((E6/D6-1)*100,4)</f>
        <v>5.3815</v>
      </c>
      <c r="I6" s="82">
        <f t="shared" si="1"/>
        <v>3.6516000000000002</v>
      </c>
      <c r="K6" s="18">
        <v>826</v>
      </c>
      <c r="L6" s="18">
        <v>1238</v>
      </c>
      <c r="M6">
        <v>1883</v>
      </c>
    </row>
    <row r="7" spans="1:20" ht="14.25" customHeight="1" x14ac:dyDescent="0.2">
      <c r="A7" s="75" t="s">
        <v>220</v>
      </c>
      <c r="B7" s="16">
        <v>3167</v>
      </c>
      <c r="C7" s="16">
        <v>3248</v>
      </c>
      <c r="D7" s="16">
        <v>3299</v>
      </c>
      <c r="E7" s="16">
        <v>3536</v>
      </c>
      <c r="F7" s="16">
        <v>3528</v>
      </c>
      <c r="G7" s="82">
        <f t="shared" si="0"/>
        <v>1.5702</v>
      </c>
      <c r="H7" s="82">
        <f t="shared" si="1"/>
        <v>7.1840000000000002</v>
      </c>
      <c r="I7" s="82">
        <f t="shared" si="1"/>
        <v>-0.22620000000000001</v>
      </c>
      <c r="K7" s="18">
        <v>13</v>
      </c>
      <c r="L7" s="18">
        <v>42</v>
      </c>
      <c r="M7">
        <v>157</v>
      </c>
    </row>
    <row r="8" spans="1:20" ht="14.25" customHeight="1" x14ac:dyDescent="0.2">
      <c r="A8" s="75" t="s">
        <v>221</v>
      </c>
      <c r="B8" s="16">
        <v>3228</v>
      </c>
      <c r="C8" s="16">
        <v>3286</v>
      </c>
      <c r="D8" s="16">
        <v>3375</v>
      </c>
      <c r="E8" s="16">
        <v>3435</v>
      </c>
      <c r="F8" s="16">
        <v>3676</v>
      </c>
      <c r="G8" s="82">
        <f>ROUND((D8/C8-1)*100,4)</f>
        <v>2.7084999999999999</v>
      </c>
      <c r="H8" s="82">
        <f t="shared" si="1"/>
        <v>1.7778</v>
      </c>
      <c r="I8" s="82">
        <f t="shared" si="1"/>
        <v>7.016</v>
      </c>
      <c r="K8" s="18">
        <v>94</v>
      </c>
      <c r="L8" s="18">
        <v>95</v>
      </c>
      <c r="M8">
        <v>284</v>
      </c>
    </row>
    <row r="9" spans="1:20" ht="14.25" customHeight="1" x14ac:dyDescent="0.2">
      <c r="A9" s="11"/>
      <c r="B9" s="16"/>
      <c r="C9" s="16"/>
      <c r="D9" s="16"/>
    </row>
    <row r="10" spans="1:20" s="1" customFormat="1" ht="14.25" customHeight="1" x14ac:dyDescent="0.2">
      <c r="A10" s="1" t="s">
        <v>158</v>
      </c>
      <c r="B10" s="12">
        <v>48405</v>
      </c>
      <c r="C10" s="12">
        <v>48986</v>
      </c>
      <c r="D10" s="12">
        <v>47759</v>
      </c>
      <c r="E10" s="12">
        <v>50267</v>
      </c>
      <c r="F10" s="12">
        <v>52081</v>
      </c>
      <c r="G10" s="83">
        <f>ROUND((D10/C10-1)*100,4)</f>
        <v>-2.5047999999999999</v>
      </c>
      <c r="H10" s="83">
        <f t="shared" si="1"/>
        <v>5.2514000000000003</v>
      </c>
      <c r="I10" s="83">
        <f t="shared" si="1"/>
        <v>3.6086999999999998</v>
      </c>
      <c r="K10" s="58">
        <v>933</v>
      </c>
      <c r="L10" s="58">
        <v>1375</v>
      </c>
      <c r="M10" s="1">
        <v>2324</v>
      </c>
      <c r="O10"/>
      <c r="P10"/>
      <c r="Q10"/>
      <c r="R10"/>
      <c r="S10"/>
      <c r="T10"/>
    </row>
    <row r="11" spans="1:20" ht="14.25" customHeight="1" x14ac:dyDescent="0.2">
      <c r="A11" s="31" t="s">
        <v>159</v>
      </c>
      <c r="B11" s="16">
        <v>34735</v>
      </c>
      <c r="C11" s="16">
        <v>34943</v>
      </c>
      <c r="D11" s="16">
        <v>34072</v>
      </c>
      <c r="E11" s="16">
        <v>35815</v>
      </c>
      <c r="F11" s="16">
        <v>37293</v>
      </c>
      <c r="G11" s="82">
        <f>ROUND((D11/C11-1)*100,4)</f>
        <v>-2.4925999999999999</v>
      </c>
      <c r="H11" s="82">
        <f t="shared" ref="H11:I12" si="2">ROUND((E11/D11-1)*100,4)</f>
        <v>5.1155999999999997</v>
      </c>
      <c r="I11" s="82">
        <f t="shared" si="2"/>
        <v>4.1268000000000002</v>
      </c>
      <c r="K11" s="18">
        <v>775</v>
      </c>
      <c r="L11" s="18">
        <v>1093</v>
      </c>
      <c r="M11">
        <v>1930</v>
      </c>
    </row>
    <row r="12" spans="1:20" ht="14.25" customHeight="1" x14ac:dyDescent="0.2">
      <c r="A12" s="31" t="s">
        <v>160</v>
      </c>
      <c r="B12" s="16">
        <v>7034</v>
      </c>
      <c r="C12" s="16">
        <v>7061</v>
      </c>
      <c r="D12" s="16">
        <v>6861</v>
      </c>
      <c r="E12" s="16">
        <v>7262</v>
      </c>
      <c r="F12" s="16">
        <v>7373</v>
      </c>
      <c r="G12" s="82">
        <f>ROUND((D12/C12-1)*100,4)</f>
        <v>-2.8325</v>
      </c>
      <c r="H12" s="82">
        <f t="shared" si="2"/>
        <v>5.8445999999999998</v>
      </c>
      <c r="I12" s="82">
        <f t="shared" si="2"/>
        <v>1.5285</v>
      </c>
      <c r="K12" s="18">
        <v>104</v>
      </c>
      <c r="L12" s="18">
        <v>168</v>
      </c>
      <c r="M12">
        <v>176</v>
      </c>
    </row>
    <row r="13" spans="1:20" ht="14.25" customHeight="1" x14ac:dyDescent="0.2">
      <c r="A13" s="31" t="s">
        <v>161</v>
      </c>
      <c r="B13" s="16">
        <v>3535</v>
      </c>
      <c r="C13" s="16">
        <v>3868</v>
      </c>
      <c r="D13" s="16">
        <v>3708</v>
      </c>
      <c r="E13" s="16">
        <v>3946</v>
      </c>
      <c r="F13" s="16">
        <v>3987</v>
      </c>
      <c r="G13" s="82">
        <f t="shared" ref="G13:G49" si="3">ROUND((D13/C13-1)*100,4)</f>
        <v>-4.1364999999999998</v>
      </c>
      <c r="H13" s="82">
        <f t="shared" ref="H13:I49" si="4">ROUND((E13/D13-1)*100,4)</f>
        <v>6.4185999999999996</v>
      </c>
      <c r="I13" s="82">
        <f t="shared" si="4"/>
        <v>1.0389999999999999</v>
      </c>
      <c r="K13" s="18">
        <v>43</v>
      </c>
      <c r="L13" s="18">
        <v>56</v>
      </c>
      <c r="M13">
        <v>125</v>
      </c>
    </row>
    <row r="14" spans="1:20" ht="14.25" customHeight="1" x14ac:dyDescent="0.2">
      <c r="A14" s="31" t="s">
        <v>162</v>
      </c>
      <c r="B14" s="16">
        <v>1606</v>
      </c>
      <c r="C14" s="16">
        <v>1642</v>
      </c>
      <c r="D14" s="16">
        <v>1686</v>
      </c>
      <c r="E14" s="16">
        <v>1730</v>
      </c>
      <c r="F14" s="16">
        <v>1833</v>
      </c>
      <c r="G14" s="82">
        <f t="shared" si="3"/>
        <v>2.6797</v>
      </c>
      <c r="H14" s="82">
        <f t="shared" si="4"/>
        <v>2.6097000000000001</v>
      </c>
      <c r="I14" s="82">
        <f t="shared" si="4"/>
        <v>5.9538000000000002</v>
      </c>
      <c r="K14" s="18">
        <v>1</v>
      </c>
      <c r="L14" s="18">
        <v>10</v>
      </c>
      <c r="M14">
        <v>24</v>
      </c>
    </row>
    <row r="15" spans="1:20" ht="14.25" customHeight="1" x14ac:dyDescent="0.2">
      <c r="A15" s="31" t="s">
        <v>163</v>
      </c>
      <c r="B15" s="16">
        <v>511</v>
      </c>
      <c r="C15" s="16">
        <v>485</v>
      </c>
      <c r="D15" s="16">
        <v>470</v>
      </c>
      <c r="E15" s="16">
        <v>485</v>
      </c>
      <c r="F15" s="16">
        <v>523</v>
      </c>
      <c r="G15" s="82">
        <f t="shared" si="3"/>
        <v>-3.0928</v>
      </c>
      <c r="H15" s="82">
        <f t="shared" si="4"/>
        <v>3.1915</v>
      </c>
      <c r="I15" s="82">
        <f t="shared" si="4"/>
        <v>7.8350999999999997</v>
      </c>
      <c r="K15" s="18">
        <v>1</v>
      </c>
      <c r="L15" s="18">
        <v>16</v>
      </c>
      <c r="M15">
        <v>23</v>
      </c>
    </row>
    <row r="16" spans="1:20" ht="14.25" customHeight="1" x14ac:dyDescent="0.2">
      <c r="A16" s="31" t="s">
        <v>164</v>
      </c>
      <c r="B16" s="65">
        <v>332</v>
      </c>
      <c r="C16" s="65">
        <v>291</v>
      </c>
      <c r="D16" s="65">
        <v>312</v>
      </c>
      <c r="E16" s="65">
        <v>291</v>
      </c>
      <c r="F16" s="65">
        <v>369</v>
      </c>
      <c r="G16" s="82">
        <f t="shared" si="3"/>
        <v>7.2164999999999999</v>
      </c>
      <c r="H16" s="82">
        <f t="shared" si="4"/>
        <v>-6.7308000000000003</v>
      </c>
      <c r="I16" s="82">
        <f t="shared" si="4"/>
        <v>26.804099999999998</v>
      </c>
      <c r="K16" s="18">
        <v>5</v>
      </c>
      <c r="L16" s="18">
        <v>4</v>
      </c>
      <c r="M16">
        <v>19</v>
      </c>
    </row>
    <row r="17" spans="1:25" ht="14.25" customHeight="1" x14ac:dyDescent="0.2">
      <c r="A17" s="31" t="s">
        <v>165</v>
      </c>
      <c r="B17" s="65">
        <v>309</v>
      </c>
      <c r="C17" s="65">
        <v>308</v>
      </c>
      <c r="D17" s="65">
        <v>260</v>
      </c>
      <c r="E17" s="65">
        <v>284</v>
      </c>
      <c r="F17" s="65">
        <v>259</v>
      </c>
      <c r="G17" s="82">
        <f t="shared" si="3"/>
        <v>-15.5844</v>
      </c>
      <c r="H17" s="82">
        <f t="shared" si="4"/>
        <v>9.2308000000000003</v>
      </c>
      <c r="I17" s="82">
        <f t="shared" si="4"/>
        <v>-8.8027999999999995</v>
      </c>
      <c r="K17" s="18">
        <v>2</v>
      </c>
      <c r="L17" s="18">
        <v>9</v>
      </c>
      <c r="M17">
        <v>14</v>
      </c>
    </row>
    <row r="18" spans="1:25" ht="14.25" customHeight="1" x14ac:dyDescent="0.2">
      <c r="A18" s="31" t="s">
        <v>166</v>
      </c>
      <c r="B18" s="65">
        <v>157</v>
      </c>
      <c r="C18" s="65">
        <v>170</v>
      </c>
      <c r="D18" s="65">
        <v>189</v>
      </c>
      <c r="E18" s="65">
        <v>193</v>
      </c>
      <c r="F18" s="65">
        <v>190</v>
      </c>
      <c r="G18" s="82">
        <f t="shared" si="3"/>
        <v>11.176500000000001</v>
      </c>
      <c r="H18" s="82">
        <f t="shared" si="4"/>
        <v>2.1164000000000001</v>
      </c>
      <c r="I18" s="82">
        <f t="shared" si="4"/>
        <v>-1.5544</v>
      </c>
      <c r="K18" s="18">
        <v>0</v>
      </c>
      <c r="L18" s="18">
        <v>9</v>
      </c>
      <c r="M18">
        <v>6</v>
      </c>
    </row>
    <row r="19" spans="1:25" ht="14.25" customHeight="1" x14ac:dyDescent="0.2">
      <c r="A19" s="31" t="s">
        <v>167</v>
      </c>
      <c r="B19" s="65">
        <v>106</v>
      </c>
      <c r="C19" s="65">
        <v>126</v>
      </c>
      <c r="D19" s="65">
        <v>133</v>
      </c>
      <c r="E19" s="65">
        <v>170</v>
      </c>
      <c r="F19" s="65">
        <v>175</v>
      </c>
      <c r="G19" s="82">
        <f t="shared" si="3"/>
        <v>5.5556000000000001</v>
      </c>
      <c r="H19" s="82">
        <f t="shared" si="4"/>
        <v>27.819500000000001</v>
      </c>
      <c r="I19" s="82">
        <f t="shared" si="4"/>
        <v>2.9411999999999998</v>
      </c>
      <c r="K19" s="18">
        <v>2</v>
      </c>
      <c r="L19" s="18">
        <v>7</v>
      </c>
      <c r="M19">
        <v>3</v>
      </c>
    </row>
    <row r="20" spans="1:25" ht="14.25" customHeight="1" x14ac:dyDescent="0.2">
      <c r="A20" s="31" t="s">
        <v>168</v>
      </c>
      <c r="B20" s="66">
        <v>38</v>
      </c>
      <c r="C20" s="66">
        <v>44</v>
      </c>
      <c r="D20" s="66">
        <v>42</v>
      </c>
      <c r="E20" s="65">
        <v>59</v>
      </c>
      <c r="F20" s="65">
        <v>49</v>
      </c>
      <c r="G20" s="82">
        <f t="shared" si="3"/>
        <v>-4.5454999999999997</v>
      </c>
      <c r="H20" s="82">
        <f t="shared" si="4"/>
        <v>40.476199999999999</v>
      </c>
      <c r="I20" s="82">
        <f t="shared" si="4"/>
        <v>-16.949200000000001</v>
      </c>
      <c r="K20" s="18">
        <v>0</v>
      </c>
      <c r="L20" s="18">
        <v>1</v>
      </c>
      <c r="M20">
        <v>1</v>
      </c>
    </row>
    <row r="21" spans="1:25" ht="14.25" customHeight="1" x14ac:dyDescent="0.2">
      <c r="A21" s="31" t="s">
        <v>169</v>
      </c>
      <c r="B21" s="66">
        <v>42</v>
      </c>
      <c r="C21" s="66">
        <v>48</v>
      </c>
      <c r="D21" s="66">
        <v>26</v>
      </c>
      <c r="E21" s="65">
        <v>32</v>
      </c>
      <c r="F21" s="65">
        <v>30</v>
      </c>
      <c r="G21" s="82">
        <f t="shared" si="3"/>
        <v>-45.833300000000001</v>
      </c>
      <c r="H21" s="82">
        <f t="shared" si="4"/>
        <v>23.076899999999998</v>
      </c>
      <c r="I21" s="82">
        <f t="shared" si="4"/>
        <v>-6.25</v>
      </c>
      <c r="K21" s="18">
        <v>0</v>
      </c>
      <c r="L21" s="18">
        <v>2</v>
      </c>
      <c r="M21">
        <v>3</v>
      </c>
    </row>
    <row r="22" spans="1:25" ht="14.25" customHeight="1" x14ac:dyDescent="0.2">
      <c r="A22" s="72" t="s">
        <v>219</v>
      </c>
      <c r="B22" s="73">
        <f>SUM(B12:B21)/B10*100</f>
        <v>28.240884206177046</v>
      </c>
      <c r="C22" s="73">
        <f t="shared" ref="C22:D22" si="5">SUM(C12:C21)/C10*100</f>
        <v>28.667374351855635</v>
      </c>
      <c r="D22" s="73">
        <f t="shared" si="5"/>
        <v>28.65847274859189</v>
      </c>
      <c r="E22" s="73">
        <f>SUM(E12:E21)/E10*100</f>
        <v>28.750472476972966</v>
      </c>
      <c r="F22" s="73">
        <f>SUM(F12:F21)/F10*100</f>
        <v>28.394232061596359</v>
      </c>
      <c r="G22" s="82">
        <f t="shared" si="3"/>
        <v>-3.1099999999999999E-2</v>
      </c>
      <c r="H22" s="82">
        <f t="shared" si="4"/>
        <v>0.32100000000000001</v>
      </c>
      <c r="I22" s="82">
        <f t="shared" si="4"/>
        <v>-1.2391000000000001</v>
      </c>
      <c r="K22" s="73">
        <f>SUM(K12:K21)/K10*100</f>
        <v>16.934619506966776</v>
      </c>
      <c r="L22" s="73">
        <f>SUM(L12:L21)/L10*100</f>
        <v>20.509090909090911</v>
      </c>
      <c r="M22" s="73">
        <f>SUM(M12:M21)/M10*100</f>
        <v>16.953528399311534</v>
      </c>
    </row>
    <row r="23" spans="1:25" ht="14.25" customHeight="1" x14ac:dyDescent="0.2">
      <c r="A23" s="5"/>
      <c r="B23" s="2"/>
      <c r="C23" s="2"/>
      <c r="D23" s="2"/>
      <c r="E23" s="16"/>
      <c r="F23" s="16"/>
      <c r="K23" s="19"/>
      <c r="L23" s="19"/>
    </row>
    <row r="24" spans="1:25" s="1" customFormat="1" ht="14.25" customHeight="1" x14ac:dyDescent="0.2">
      <c r="A24" s="3" t="s">
        <v>157</v>
      </c>
      <c r="B24" s="12">
        <v>48405</v>
      </c>
      <c r="C24" s="12">
        <v>48986</v>
      </c>
      <c r="D24" s="12">
        <v>47759</v>
      </c>
      <c r="E24" s="12">
        <v>50267</v>
      </c>
      <c r="F24" s="12">
        <v>52081</v>
      </c>
      <c r="G24" s="83">
        <f>ROUND((D24/C24-1)*100,4)</f>
        <v>-2.5047999999999999</v>
      </c>
      <c r="H24" s="83">
        <f t="shared" ref="H24:I24" si="6">ROUND((E24/D24-1)*100,4)</f>
        <v>5.2514000000000003</v>
      </c>
      <c r="I24" s="83">
        <f t="shared" si="6"/>
        <v>3.6086999999999998</v>
      </c>
      <c r="K24" s="58">
        <v>933</v>
      </c>
      <c r="L24" s="58">
        <v>1375</v>
      </c>
      <c r="M24" s="1">
        <v>2324</v>
      </c>
      <c r="O24"/>
      <c r="P24"/>
      <c r="Q24"/>
      <c r="R24"/>
      <c r="S24"/>
      <c r="T24"/>
    </row>
    <row r="25" spans="1:25" ht="14.25" customHeight="1" x14ac:dyDescent="0.2">
      <c r="A25" s="4" t="s">
        <v>154</v>
      </c>
      <c r="B25" s="64">
        <v>23289</v>
      </c>
      <c r="C25" s="64">
        <v>23563</v>
      </c>
      <c r="D25" s="64">
        <v>22809</v>
      </c>
      <c r="E25" s="64">
        <v>24141</v>
      </c>
      <c r="F25" s="64">
        <v>25237</v>
      </c>
      <c r="G25" s="82">
        <f t="shared" si="3"/>
        <v>-3.1999</v>
      </c>
      <c r="H25" s="82">
        <f t="shared" si="4"/>
        <v>5.8398000000000003</v>
      </c>
      <c r="I25" s="82">
        <f t="shared" si="4"/>
        <v>4.54</v>
      </c>
      <c r="K25" s="77">
        <v>509</v>
      </c>
      <c r="L25" s="77">
        <v>716</v>
      </c>
      <c r="M25">
        <v>1195</v>
      </c>
    </row>
    <row r="26" spans="1:25" ht="14.25" customHeight="1" x14ac:dyDescent="0.2">
      <c r="A26" s="4" t="s">
        <v>155</v>
      </c>
      <c r="B26" s="64">
        <v>25116</v>
      </c>
      <c r="C26" s="64">
        <v>25423</v>
      </c>
      <c r="D26" s="64">
        <v>24950</v>
      </c>
      <c r="E26" s="64">
        <v>26126</v>
      </c>
      <c r="F26" s="64">
        <v>26844</v>
      </c>
      <c r="G26" s="82">
        <f t="shared" si="3"/>
        <v>-1.8605</v>
      </c>
      <c r="H26" s="82">
        <f t="shared" si="4"/>
        <v>4.7134</v>
      </c>
      <c r="I26" s="82">
        <f t="shared" si="4"/>
        <v>2.7482000000000002</v>
      </c>
      <c r="K26" s="77">
        <v>424</v>
      </c>
      <c r="L26" s="77">
        <v>659</v>
      </c>
      <c r="M26">
        <v>1129</v>
      </c>
    </row>
    <row r="27" spans="1:25" ht="14.25" customHeight="1" x14ac:dyDescent="0.2">
      <c r="A27" s="4" t="s">
        <v>156</v>
      </c>
      <c r="B27" s="33">
        <v>51.9</v>
      </c>
      <c r="C27" s="33">
        <v>51.9</v>
      </c>
      <c r="D27" s="33">
        <v>52.2</v>
      </c>
      <c r="E27" s="33">
        <v>52</v>
      </c>
      <c r="F27" s="33">
        <v>51.5</v>
      </c>
      <c r="G27" s="82">
        <f t="shared" si="3"/>
        <v>0.57799999999999996</v>
      </c>
      <c r="H27" s="82">
        <f t="shared" si="4"/>
        <v>-0.3831</v>
      </c>
      <c r="I27" s="82">
        <f>ROUND((F27/E27-1)*100,4)</f>
        <v>-0.96150000000000002</v>
      </c>
      <c r="K27" s="59">
        <v>45.444800000000001</v>
      </c>
      <c r="L27" s="59">
        <v>47.927199999999999</v>
      </c>
      <c r="M27" s="25">
        <v>48.580030000000001</v>
      </c>
    </row>
    <row r="28" spans="1:25" ht="14.25" customHeight="1" x14ac:dyDescent="0.2">
      <c r="A28" s="5"/>
      <c r="B28" s="2"/>
      <c r="C28" s="2"/>
      <c r="D28" s="2"/>
      <c r="E28" s="16"/>
      <c r="F28" s="16"/>
    </row>
    <row r="29" spans="1:25" s="1" customFormat="1" ht="14.25" customHeight="1" x14ac:dyDescent="0.2">
      <c r="A29" s="3" t="s">
        <v>87</v>
      </c>
      <c r="B29" s="23">
        <v>51.563470000000002</v>
      </c>
      <c r="C29" s="21">
        <v>52.33867</v>
      </c>
      <c r="D29" s="21">
        <v>52.394730000000003</v>
      </c>
      <c r="E29" s="21">
        <v>52.471760000000003</v>
      </c>
      <c r="F29" s="21">
        <v>53.3</v>
      </c>
      <c r="G29" s="83">
        <f>ROUND((D29/C29-1)*100,4)</f>
        <v>0.1071</v>
      </c>
      <c r="H29" s="83">
        <f t="shared" ref="H29" si="7">ROUND((E29/D29-1)*100,4)</f>
        <v>0.14699999999999999</v>
      </c>
      <c r="I29" s="83">
        <f>ROUND((F29/E29-1)*100,4)</f>
        <v>1.5784</v>
      </c>
      <c r="K29" s="76">
        <v>66.344049999999996</v>
      </c>
      <c r="L29" s="76">
        <v>60.325090000000003</v>
      </c>
      <c r="M29" s="94">
        <v>63.155340000000002</v>
      </c>
      <c r="N29"/>
      <c r="O29"/>
      <c r="P29"/>
      <c r="Q29"/>
      <c r="R29"/>
      <c r="S29"/>
    </row>
    <row r="30" spans="1:25" ht="14.25" customHeight="1" x14ac:dyDescent="0.2">
      <c r="A30" s="5"/>
      <c r="B30" s="2"/>
      <c r="C30" s="2"/>
      <c r="D30" s="2"/>
      <c r="K30" s="18"/>
      <c r="L30" s="18"/>
      <c r="T30" s="1"/>
      <c r="U30" s="1"/>
      <c r="V30" s="1"/>
      <c r="W30" s="1"/>
      <c r="X30" s="1"/>
      <c r="Y30" s="1"/>
    </row>
    <row r="31" spans="1:25" s="1" customFormat="1" ht="14.25" customHeight="1" x14ac:dyDescent="0.2">
      <c r="A31" s="1" t="s">
        <v>101</v>
      </c>
      <c r="B31" s="12">
        <v>48405</v>
      </c>
      <c r="C31" s="12">
        <v>48986</v>
      </c>
      <c r="D31" s="12">
        <v>47759</v>
      </c>
      <c r="E31" s="12">
        <v>50267</v>
      </c>
      <c r="F31" s="12">
        <v>52081</v>
      </c>
      <c r="G31" s="83">
        <f>ROUND((D31/C31-1)*100,4)</f>
        <v>-2.5047999999999999</v>
      </c>
      <c r="H31" s="83">
        <f t="shared" ref="H31:I31" si="8">ROUND((E31/D31-1)*100,4)</f>
        <v>5.2514000000000003</v>
      </c>
      <c r="I31" s="83">
        <f t="shared" si="8"/>
        <v>3.6086999999999998</v>
      </c>
      <c r="K31" s="58">
        <v>933</v>
      </c>
      <c r="L31" s="58">
        <v>1375</v>
      </c>
      <c r="M31" s="1">
        <v>2324</v>
      </c>
      <c r="P31"/>
      <c r="Q31"/>
      <c r="R31"/>
      <c r="S31"/>
    </row>
    <row r="32" spans="1:25" ht="14.25" customHeight="1" x14ac:dyDescent="0.2">
      <c r="A32" s="11" t="s">
        <v>14</v>
      </c>
      <c r="B32" s="6">
        <v>4111</v>
      </c>
      <c r="C32" s="6">
        <v>4085</v>
      </c>
      <c r="D32" s="6">
        <v>3928</v>
      </c>
      <c r="E32" s="17">
        <v>4249</v>
      </c>
      <c r="F32" s="17">
        <v>4282</v>
      </c>
      <c r="G32" s="82">
        <f t="shared" si="3"/>
        <v>-3.8433000000000002</v>
      </c>
      <c r="H32" s="82">
        <f t="shared" si="4"/>
        <v>8.1721000000000004</v>
      </c>
      <c r="I32" s="82">
        <f t="shared" si="4"/>
        <v>0.77669999999999995</v>
      </c>
      <c r="K32" s="18">
        <v>14</v>
      </c>
      <c r="L32" s="18">
        <v>36</v>
      </c>
      <c r="M32">
        <v>160</v>
      </c>
      <c r="T32" s="1"/>
      <c r="U32" s="1"/>
      <c r="V32" s="1"/>
      <c r="W32" s="1"/>
      <c r="X32" s="1"/>
      <c r="Y32" s="1"/>
    </row>
    <row r="33" spans="1:25" ht="14.25" customHeight="1" x14ac:dyDescent="0.2">
      <c r="A33" s="11" t="s">
        <v>15</v>
      </c>
      <c r="B33" s="6">
        <v>481</v>
      </c>
      <c r="C33" s="6">
        <v>510</v>
      </c>
      <c r="D33" s="6">
        <v>516</v>
      </c>
      <c r="E33" s="17">
        <v>455</v>
      </c>
      <c r="F33" s="17">
        <v>558</v>
      </c>
      <c r="G33" s="82">
        <f t="shared" si="3"/>
        <v>1.1765000000000001</v>
      </c>
      <c r="H33" s="82">
        <f t="shared" si="4"/>
        <v>-11.8217</v>
      </c>
      <c r="I33" s="82">
        <f t="shared" si="4"/>
        <v>22.6374</v>
      </c>
      <c r="K33" s="18">
        <v>0</v>
      </c>
      <c r="L33" s="18">
        <v>4</v>
      </c>
      <c r="M33">
        <v>17</v>
      </c>
      <c r="T33" s="1"/>
      <c r="U33" s="1"/>
      <c r="V33" s="1"/>
      <c r="W33" s="1"/>
      <c r="X33" s="1"/>
      <c r="Y33" s="1"/>
    </row>
    <row r="34" spans="1:25" ht="14.25" customHeight="1" x14ac:dyDescent="0.2">
      <c r="A34" s="11" t="s">
        <v>16</v>
      </c>
      <c r="B34" s="6">
        <v>661</v>
      </c>
      <c r="C34" s="6">
        <v>624</v>
      </c>
      <c r="D34" s="6">
        <v>636</v>
      </c>
      <c r="E34" s="17">
        <v>649</v>
      </c>
      <c r="F34" s="17">
        <v>651</v>
      </c>
      <c r="G34" s="82">
        <f t="shared" si="3"/>
        <v>1.9231</v>
      </c>
      <c r="H34" s="82">
        <f t="shared" si="4"/>
        <v>2.044</v>
      </c>
      <c r="I34" s="82">
        <f t="shared" si="4"/>
        <v>0.30819999999999997</v>
      </c>
      <c r="K34" s="18">
        <v>3</v>
      </c>
      <c r="L34" s="18">
        <v>8</v>
      </c>
      <c r="M34">
        <v>21</v>
      </c>
      <c r="T34" s="1"/>
      <c r="U34" s="1"/>
      <c r="V34" s="1"/>
      <c r="W34" s="1"/>
      <c r="X34" s="1"/>
      <c r="Y34" s="1"/>
    </row>
    <row r="35" spans="1:25" ht="14.25" customHeight="1" x14ac:dyDescent="0.2">
      <c r="A35" s="11" t="s">
        <v>17</v>
      </c>
      <c r="B35" s="6">
        <v>1295</v>
      </c>
      <c r="C35" s="6">
        <v>1233</v>
      </c>
      <c r="D35" s="6">
        <v>1244</v>
      </c>
      <c r="E35" s="17">
        <v>1256</v>
      </c>
      <c r="F35" s="17">
        <v>1313</v>
      </c>
      <c r="G35" s="82">
        <f t="shared" si="3"/>
        <v>0.8921</v>
      </c>
      <c r="H35" s="82">
        <f t="shared" si="4"/>
        <v>0.96460000000000001</v>
      </c>
      <c r="I35" s="82">
        <f t="shared" si="4"/>
        <v>4.5381999999999998</v>
      </c>
      <c r="K35" s="18">
        <v>3</v>
      </c>
      <c r="L35" s="18">
        <v>17</v>
      </c>
      <c r="M35">
        <v>20</v>
      </c>
      <c r="T35" s="1"/>
      <c r="U35" s="1"/>
      <c r="V35" s="1"/>
      <c r="W35" s="1"/>
      <c r="X35" s="1"/>
      <c r="Y35" s="1"/>
    </row>
    <row r="36" spans="1:25" ht="14.25" customHeight="1" x14ac:dyDescent="0.2">
      <c r="A36" s="11" t="s">
        <v>18</v>
      </c>
      <c r="B36" s="6">
        <v>1537</v>
      </c>
      <c r="C36" s="6">
        <v>1535</v>
      </c>
      <c r="D36" s="6">
        <v>1402</v>
      </c>
      <c r="E36" s="17">
        <v>1504</v>
      </c>
      <c r="F36" s="17">
        <v>1421</v>
      </c>
      <c r="G36" s="82">
        <f t="shared" si="3"/>
        <v>-8.6645000000000003</v>
      </c>
      <c r="H36" s="82">
        <f t="shared" si="4"/>
        <v>7.2752999999999997</v>
      </c>
      <c r="I36" s="82">
        <f t="shared" si="4"/>
        <v>-5.5186000000000002</v>
      </c>
      <c r="K36" s="18">
        <v>14</v>
      </c>
      <c r="L36" s="18">
        <v>14</v>
      </c>
      <c r="M36">
        <v>27</v>
      </c>
      <c r="T36" s="1"/>
      <c r="U36" s="1"/>
      <c r="V36" s="1"/>
      <c r="W36" s="1"/>
      <c r="X36" s="1"/>
      <c r="Y36" s="1"/>
    </row>
    <row r="37" spans="1:25" ht="14.25" customHeight="1" x14ac:dyDescent="0.2">
      <c r="A37" s="11" t="s">
        <v>19</v>
      </c>
      <c r="B37" s="6">
        <v>2383</v>
      </c>
      <c r="C37" s="6">
        <v>2372</v>
      </c>
      <c r="D37" s="6">
        <v>2220</v>
      </c>
      <c r="E37" s="17">
        <v>2290</v>
      </c>
      <c r="F37" s="17">
        <v>2182</v>
      </c>
      <c r="G37" s="82">
        <f t="shared" si="3"/>
        <v>-6.4081000000000001</v>
      </c>
      <c r="H37" s="82">
        <f t="shared" si="4"/>
        <v>3.1532</v>
      </c>
      <c r="I37" s="82">
        <f t="shared" si="4"/>
        <v>-4.7161999999999997</v>
      </c>
      <c r="K37" s="18">
        <v>11</v>
      </c>
      <c r="L37" s="18">
        <v>30</v>
      </c>
      <c r="M37">
        <v>43</v>
      </c>
      <c r="T37" s="1"/>
      <c r="U37" s="1"/>
      <c r="V37" s="1"/>
      <c r="W37" s="1"/>
      <c r="X37" s="1"/>
      <c r="Y37" s="1"/>
    </row>
    <row r="38" spans="1:25" ht="14.25" customHeight="1" x14ac:dyDescent="0.2">
      <c r="A38" s="11" t="s">
        <v>20</v>
      </c>
      <c r="B38" s="6">
        <v>2823</v>
      </c>
      <c r="C38" s="6">
        <v>2750</v>
      </c>
      <c r="D38" s="6">
        <v>2764</v>
      </c>
      <c r="E38" s="17">
        <v>2878</v>
      </c>
      <c r="F38" s="17">
        <v>2917</v>
      </c>
      <c r="G38" s="82">
        <f t="shared" si="3"/>
        <v>0.5091</v>
      </c>
      <c r="H38" s="82">
        <f t="shared" si="4"/>
        <v>4.1245000000000003</v>
      </c>
      <c r="I38" s="82">
        <f t="shared" si="4"/>
        <v>1.3551</v>
      </c>
      <c r="K38" s="18">
        <v>14</v>
      </c>
      <c r="L38" s="18">
        <v>39</v>
      </c>
      <c r="M38">
        <v>64</v>
      </c>
      <c r="T38" s="1"/>
      <c r="U38" s="1"/>
      <c r="V38" s="1"/>
      <c r="W38" s="1"/>
      <c r="X38" s="1"/>
      <c r="Y38" s="1"/>
    </row>
    <row r="39" spans="1:25" ht="14.25" customHeight="1" x14ac:dyDescent="0.2">
      <c r="A39" s="11" t="s">
        <v>21</v>
      </c>
      <c r="B39" s="6">
        <v>2320</v>
      </c>
      <c r="C39" s="6">
        <v>2311</v>
      </c>
      <c r="D39" s="6">
        <v>2236</v>
      </c>
      <c r="E39" s="17">
        <v>2397</v>
      </c>
      <c r="F39" s="17">
        <v>2475</v>
      </c>
      <c r="G39" s="82">
        <f t="shared" si="3"/>
        <v>-3.2452999999999999</v>
      </c>
      <c r="H39" s="82">
        <f t="shared" si="4"/>
        <v>7.2004000000000001</v>
      </c>
      <c r="I39" s="82">
        <f t="shared" si="4"/>
        <v>3.2541000000000002</v>
      </c>
      <c r="K39" s="18">
        <v>19</v>
      </c>
      <c r="L39" s="18">
        <v>51</v>
      </c>
      <c r="M39">
        <v>62</v>
      </c>
      <c r="T39" s="1"/>
      <c r="U39" s="1"/>
      <c r="V39" s="1"/>
      <c r="W39" s="1"/>
      <c r="X39" s="1"/>
      <c r="Y39" s="1"/>
    </row>
    <row r="40" spans="1:25" ht="14.25" customHeight="1" x14ac:dyDescent="0.2">
      <c r="A40" s="11" t="s">
        <v>22</v>
      </c>
      <c r="B40" s="26">
        <v>1794</v>
      </c>
      <c r="C40" s="26">
        <v>1812</v>
      </c>
      <c r="D40" s="26">
        <v>1729</v>
      </c>
      <c r="E40" s="26">
        <v>1893</v>
      </c>
      <c r="F40" s="26">
        <v>2032</v>
      </c>
      <c r="G40" s="82">
        <f t="shared" si="3"/>
        <v>-4.5805999999999996</v>
      </c>
      <c r="H40" s="82">
        <f t="shared" si="4"/>
        <v>9.4853000000000005</v>
      </c>
      <c r="I40" s="82">
        <f t="shared" si="4"/>
        <v>7.3428000000000004</v>
      </c>
      <c r="K40" s="18">
        <v>16</v>
      </c>
      <c r="L40" s="18">
        <v>57</v>
      </c>
      <c r="M40">
        <v>71</v>
      </c>
      <c r="T40" s="1"/>
      <c r="U40" s="1"/>
      <c r="V40" s="1"/>
      <c r="W40" s="1"/>
      <c r="X40" s="1"/>
      <c r="Y40" s="1"/>
    </row>
    <row r="41" spans="1:25" ht="14.25" customHeight="1" x14ac:dyDescent="0.2">
      <c r="A41" s="11" t="s">
        <v>23</v>
      </c>
      <c r="B41" s="6">
        <v>2303</v>
      </c>
      <c r="C41" s="6">
        <v>2151</v>
      </c>
      <c r="D41" s="6">
        <v>2036</v>
      </c>
      <c r="E41" s="17">
        <v>2021</v>
      </c>
      <c r="F41" s="17">
        <v>1964</v>
      </c>
      <c r="G41" s="82">
        <f t="shared" si="3"/>
        <v>-5.3464</v>
      </c>
      <c r="H41" s="82">
        <f t="shared" si="4"/>
        <v>-0.73670000000000002</v>
      </c>
      <c r="I41" s="82">
        <f t="shared" si="4"/>
        <v>-2.8203999999999998</v>
      </c>
      <c r="K41" s="18">
        <v>31</v>
      </c>
      <c r="L41" s="18">
        <v>91</v>
      </c>
      <c r="M41">
        <v>57</v>
      </c>
      <c r="T41" s="1"/>
      <c r="U41" s="1"/>
      <c r="V41" s="1"/>
      <c r="W41" s="1"/>
      <c r="X41" s="1"/>
      <c r="Y41" s="1"/>
    </row>
    <row r="42" spans="1:25" ht="14.25" customHeight="1" x14ac:dyDescent="0.2">
      <c r="A42" s="11" t="s">
        <v>24</v>
      </c>
      <c r="B42" s="26">
        <v>3146</v>
      </c>
      <c r="C42" s="26">
        <v>2907</v>
      </c>
      <c r="D42" s="26">
        <v>2906</v>
      </c>
      <c r="E42" s="26">
        <v>3013</v>
      </c>
      <c r="F42" s="26">
        <v>2735</v>
      </c>
      <c r="G42" s="82">
        <f t="shared" si="3"/>
        <v>-3.44E-2</v>
      </c>
      <c r="H42" s="82">
        <f t="shared" si="4"/>
        <v>3.6819999999999999</v>
      </c>
      <c r="I42" s="82">
        <f t="shared" si="4"/>
        <v>-9.2266999999999992</v>
      </c>
      <c r="K42" s="18">
        <v>64</v>
      </c>
      <c r="L42" s="18">
        <v>109</v>
      </c>
      <c r="M42">
        <v>74</v>
      </c>
      <c r="T42" s="1"/>
      <c r="U42" s="1"/>
      <c r="V42" s="1"/>
      <c r="W42" s="1"/>
      <c r="X42" s="1"/>
      <c r="Y42" s="1"/>
    </row>
    <row r="43" spans="1:25" ht="14.25" customHeight="1" x14ac:dyDescent="0.2">
      <c r="A43" s="11" t="s">
        <v>25</v>
      </c>
      <c r="B43" s="26">
        <v>3602</v>
      </c>
      <c r="C43" s="26">
        <v>3593</v>
      </c>
      <c r="D43" s="26">
        <v>3514</v>
      </c>
      <c r="E43" s="26">
        <v>3714</v>
      </c>
      <c r="F43" s="26">
        <v>3694</v>
      </c>
      <c r="G43" s="82">
        <f t="shared" si="3"/>
        <v>-2.1987000000000001</v>
      </c>
      <c r="H43" s="82">
        <f t="shared" si="4"/>
        <v>5.6914999999999996</v>
      </c>
      <c r="I43" s="82">
        <f t="shared" si="4"/>
        <v>-0.53849999999999998</v>
      </c>
      <c r="K43" s="18">
        <v>70</v>
      </c>
      <c r="L43" s="18">
        <v>139</v>
      </c>
      <c r="M43">
        <v>118</v>
      </c>
      <c r="T43" s="1"/>
      <c r="U43" s="1"/>
      <c r="V43" s="1"/>
      <c r="W43" s="1"/>
      <c r="X43" s="1"/>
      <c r="Y43" s="1"/>
    </row>
    <row r="44" spans="1:25" ht="14.25" customHeight="1" x14ac:dyDescent="0.2">
      <c r="A44" s="11" t="s">
        <v>26</v>
      </c>
      <c r="B44" s="26">
        <v>3609</v>
      </c>
      <c r="C44" s="26">
        <v>3785</v>
      </c>
      <c r="D44" s="26">
        <v>3865</v>
      </c>
      <c r="E44" s="26">
        <v>4091</v>
      </c>
      <c r="F44" s="26">
        <v>4067</v>
      </c>
      <c r="G44" s="82">
        <f t="shared" si="3"/>
        <v>2.1135999999999999</v>
      </c>
      <c r="H44" s="82">
        <f t="shared" si="4"/>
        <v>5.8472999999999997</v>
      </c>
      <c r="I44" s="82">
        <f t="shared" si="4"/>
        <v>-0.5867</v>
      </c>
      <c r="K44" s="18">
        <v>104</v>
      </c>
      <c r="L44" s="18">
        <v>124</v>
      </c>
      <c r="M44">
        <v>135</v>
      </c>
      <c r="T44" s="1"/>
      <c r="U44" s="1"/>
      <c r="V44" s="1"/>
      <c r="W44" s="1"/>
      <c r="X44" s="1"/>
      <c r="Y44" s="1"/>
    </row>
    <row r="45" spans="1:25" ht="14.25" customHeight="1" x14ac:dyDescent="0.2">
      <c r="A45" s="11" t="s">
        <v>27</v>
      </c>
      <c r="B45" s="26">
        <v>3656</v>
      </c>
      <c r="C45" s="26">
        <v>3734</v>
      </c>
      <c r="D45" s="26">
        <v>3663</v>
      </c>
      <c r="E45" s="26">
        <v>3935</v>
      </c>
      <c r="F45" s="26">
        <v>4292</v>
      </c>
      <c r="G45" s="82">
        <f t="shared" si="3"/>
        <v>-1.9014</v>
      </c>
      <c r="H45" s="82">
        <f t="shared" si="4"/>
        <v>7.4256000000000002</v>
      </c>
      <c r="I45" s="82">
        <f t="shared" si="4"/>
        <v>9.0724</v>
      </c>
      <c r="K45" s="18">
        <v>104</v>
      </c>
      <c r="L45" s="18">
        <v>159</v>
      </c>
      <c r="M45">
        <v>206</v>
      </c>
      <c r="T45" s="1"/>
      <c r="U45" s="1"/>
      <c r="V45" s="1"/>
      <c r="W45" s="1"/>
      <c r="X45" s="1"/>
      <c r="Y45" s="1"/>
    </row>
    <row r="46" spans="1:25" x14ac:dyDescent="0.2">
      <c r="A46" s="11" t="s">
        <v>28</v>
      </c>
      <c r="B46" s="17">
        <v>4222</v>
      </c>
      <c r="C46" s="17">
        <v>4177</v>
      </c>
      <c r="D46" s="17">
        <v>4030</v>
      </c>
      <c r="E46" s="17">
        <v>4245</v>
      </c>
      <c r="F46" s="17">
        <v>4470</v>
      </c>
      <c r="G46" s="82">
        <f t="shared" si="3"/>
        <v>-3.5192999999999999</v>
      </c>
      <c r="H46" s="82">
        <f t="shared" si="4"/>
        <v>5.335</v>
      </c>
      <c r="I46" s="82">
        <f t="shared" si="4"/>
        <v>5.3003999999999998</v>
      </c>
      <c r="K46" s="18">
        <v>110</v>
      </c>
      <c r="L46" s="18">
        <v>134</v>
      </c>
      <c r="M46">
        <v>225</v>
      </c>
      <c r="T46" s="1"/>
      <c r="U46" s="1"/>
      <c r="V46" s="1"/>
      <c r="W46" s="1"/>
      <c r="X46" s="1"/>
      <c r="Y46" s="1"/>
    </row>
    <row r="47" spans="1:25" x14ac:dyDescent="0.2">
      <c r="A47" s="11" t="s">
        <v>29</v>
      </c>
      <c r="B47" s="17">
        <v>3799</v>
      </c>
      <c r="C47" s="17">
        <v>4204</v>
      </c>
      <c r="D47" s="17">
        <v>4180</v>
      </c>
      <c r="E47" s="17">
        <v>4361</v>
      </c>
      <c r="F47" s="17">
        <v>4690</v>
      </c>
      <c r="G47" s="82">
        <f t="shared" si="3"/>
        <v>-0.57089999999999996</v>
      </c>
      <c r="H47" s="82">
        <f t="shared" si="4"/>
        <v>4.3300999999999998</v>
      </c>
      <c r="I47" s="82">
        <f t="shared" si="4"/>
        <v>7.5441000000000003</v>
      </c>
      <c r="K47" s="18">
        <v>137</v>
      </c>
      <c r="L47" s="18">
        <v>131</v>
      </c>
      <c r="M47">
        <v>305</v>
      </c>
      <c r="T47" s="1"/>
      <c r="U47" s="1"/>
      <c r="V47" s="1"/>
      <c r="W47" s="1"/>
      <c r="X47" s="1"/>
      <c r="Y47" s="1"/>
    </row>
    <row r="48" spans="1:25" x14ac:dyDescent="0.2">
      <c r="A48" s="11" t="s">
        <v>30</v>
      </c>
      <c r="B48" s="26">
        <v>3347</v>
      </c>
      <c r="C48" s="26">
        <v>3428</v>
      </c>
      <c r="D48" s="26">
        <v>3359</v>
      </c>
      <c r="E48" s="26">
        <v>3583</v>
      </c>
      <c r="F48" s="26">
        <v>3936</v>
      </c>
      <c r="G48" s="82">
        <f t="shared" si="3"/>
        <v>-2.0127999999999999</v>
      </c>
      <c r="H48" s="82">
        <f t="shared" si="4"/>
        <v>6.6687000000000003</v>
      </c>
      <c r="I48" s="82">
        <f t="shared" si="4"/>
        <v>9.8521000000000001</v>
      </c>
      <c r="K48" s="18">
        <v>117</v>
      </c>
      <c r="L48" s="18">
        <v>100</v>
      </c>
      <c r="M48">
        <v>322</v>
      </c>
      <c r="T48" s="1"/>
      <c r="U48" s="1"/>
      <c r="V48" s="1"/>
      <c r="W48" s="1"/>
      <c r="X48" s="1"/>
      <c r="Y48" s="1"/>
    </row>
    <row r="49" spans="1:25" x14ac:dyDescent="0.2">
      <c r="A49" s="11" t="s">
        <v>31</v>
      </c>
      <c r="B49" s="26">
        <v>2241</v>
      </c>
      <c r="C49" s="26">
        <v>2504</v>
      </c>
      <c r="D49" s="26">
        <v>2349</v>
      </c>
      <c r="E49" s="26">
        <v>2401</v>
      </c>
      <c r="F49" s="26">
        <v>2856</v>
      </c>
      <c r="G49" s="82">
        <f t="shared" si="3"/>
        <v>-6.1901000000000002</v>
      </c>
      <c r="H49" s="82">
        <f t="shared" si="4"/>
        <v>2.2136999999999998</v>
      </c>
      <c r="I49" s="82">
        <f t="shared" si="4"/>
        <v>18.950399999999998</v>
      </c>
      <c r="K49" s="18">
        <v>67</v>
      </c>
      <c r="L49" s="18">
        <v>83</v>
      </c>
      <c r="M49">
        <v>245</v>
      </c>
      <c r="T49" s="1"/>
      <c r="U49" s="1"/>
      <c r="V49" s="1"/>
      <c r="W49" s="1"/>
      <c r="X49" s="1"/>
      <c r="Y49" s="1"/>
    </row>
    <row r="50" spans="1:25" x14ac:dyDescent="0.2">
      <c r="A50" s="11" t="s">
        <v>32</v>
      </c>
      <c r="B50" s="26">
        <v>1075</v>
      </c>
      <c r="C50" s="26">
        <v>1271</v>
      </c>
      <c r="D50" s="26">
        <v>1182</v>
      </c>
      <c r="E50" s="26">
        <v>1332</v>
      </c>
      <c r="F50" s="26">
        <v>1546</v>
      </c>
      <c r="G50" s="82">
        <f>ROUND((D50/C50-1)*100,4)</f>
        <v>-7.0023999999999997</v>
      </c>
      <c r="H50" s="82">
        <f>ROUND((E50/D50-1)*100,4)</f>
        <v>12.6904</v>
      </c>
      <c r="I50" s="82">
        <f>ROUND((F50/E50-1)*100,4)</f>
        <v>16.066099999999999</v>
      </c>
      <c r="K50" s="18">
        <v>35</v>
      </c>
      <c r="L50" s="18">
        <v>49</v>
      </c>
      <c r="M50">
        <v>152</v>
      </c>
      <c r="T50" s="1"/>
      <c r="U50" s="1"/>
      <c r="V50" s="1"/>
      <c r="W50" s="1"/>
      <c r="X50" s="1"/>
      <c r="Y50" s="1"/>
    </row>
    <row r="51" spans="1:25" ht="14.25" customHeight="1" x14ac:dyDescent="0.2">
      <c r="T51" s="1"/>
      <c r="U51" s="1"/>
      <c r="V51" s="1"/>
      <c r="W51" s="1"/>
      <c r="X51" s="1"/>
      <c r="Y51" s="1"/>
    </row>
    <row r="52" spans="1:25" s="19" customFormat="1" ht="39.75" customHeight="1" x14ac:dyDescent="0.2">
      <c r="A52" s="102" t="s">
        <v>216</v>
      </c>
      <c r="B52" s="102"/>
      <c r="C52" s="102"/>
      <c r="D52" s="102"/>
      <c r="E52" s="102"/>
      <c r="F52" s="102"/>
      <c r="G52" s="102"/>
      <c r="H52" s="102"/>
      <c r="I52" s="91"/>
      <c r="M52"/>
      <c r="P52"/>
      <c r="Q52"/>
      <c r="R52"/>
      <c r="S52"/>
      <c r="T52" s="1"/>
      <c r="U52" s="1"/>
      <c r="V52" s="1"/>
      <c r="W52" s="1"/>
      <c r="X52" s="1"/>
      <c r="Y52" s="1"/>
    </row>
    <row r="53" spans="1:25" x14ac:dyDescent="0.2">
      <c r="A53" s="101" t="s">
        <v>229</v>
      </c>
      <c r="B53" s="101"/>
      <c r="C53" s="101"/>
      <c r="D53" s="101"/>
      <c r="E53" s="101"/>
      <c r="F53" s="101"/>
      <c r="G53" s="101"/>
      <c r="H53" s="101"/>
      <c r="I53" s="90"/>
      <c r="J53" s="20"/>
      <c r="K53" s="20"/>
      <c r="L53" s="20"/>
      <c r="T53" s="1"/>
      <c r="U53" s="1"/>
      <c r="V53" s="1"/>
      <c r="W53" s="1"/>
      <c r="X53" s="1"/>
      <c r="Y53" s="1"/>
    </row>
    <row r="54" spans="1:25" ht="12.75" customHeight="1" x14ac:dyDescent="0.2">
      <c r="A54" s="15"/>
      <c r="B54" s="14"/>
      <c r="C54" s="14"/>
      <c r="D54" s="14"/>
      <c r="E54" s="14"/>
      <c r="F54" s="14"/>
      <c r="T54" s="1"/>
      <c r="U54" s="1"/>
      <c r="V54" s="1"/>
      <c r="W54" s="1"/>
      <c r="X54" s="1"/>
      <c r="Y54" s="1"/>
    </row>
    <row r="55" spans="1:25" ht="12.75" customHeight="1" x14ac:dyDescent="0.2">
      <c r="A55" s="81" t="s">
        <v>214</v>
      </c>
      <c r="T55" s="1"/>
      <c r="U55" s="1"/>
      <c r="V55" s="1"/>
      <c r="W55" s="1"/>
      <c r="X55" s="1"/>
      <c r="Y55" s="1"/>
    </row>
    <row r="56" spans="1:25" x14ac:dyDescent="0.2">
      <c r="T56" s="1"/>
      <c r="U56" s="1"/>
      <c r="V56" s="1"/>
      <c r="W56" s="1"/>
      <c r="X56" s="1"/>
      <c r="Y56" s="1"/>
    </row>
    <row r="57" spans="1:25" x14ac:dyDescent="0.2">
      <c r="A57" s="26"/>
      <c r="N57" s="26"/>
      <c r="T57" s="1"/>
      <c r="U57" s="1"/>
      <c r="V57" s="1"/>
      <c r="W57" s="1"/>
      <c r="X57" s="1"/>
      <c r="Y57" s="1"/>
    </row>
    <row r="58" spans="1:25" x14ac:dyDescent="0.2">
      <c r="T58" s="1"/>
      <c r="U58" s="1"/>
      <c r="V58" s="1"/>
      <c r="W58" s="1"/>
      <c r="X58" s="1"/>
      <c r="Y58" s="1"/>
    </row>
    <row r="59" spans="1:25" x14ac:dyDescent="0.2">
      <c r="A59" s="70"/>
      <c r="H59" s="70"/>
      <c r="I59" s="70"/>
      <c r="T59" s="1"/>
      <c r="U59" s="1"/>
      <c r="V59" s="1"/>
      <c r="W59" s="1"/>
      <c r="X59" s="1"/>
      <c r="Y59" s="1"/>
    </row>
    <row r="60" spans="1:25" x14ac:dyDescent="0.2">
      <c r="T60" s="1"/>
      <c r="U60" s="1"/>
      <c r="V60" s="1"/>
      <c r="W60" s="1"/>
      <c r="X60" s="1"/>
      <c r="Y60" s="1"/>
    </row>
    <row r="97" spans="1:13" x14ac:dyDescent="0.2">
      <c r="A97" s="70"/>
      <c r="M97" s="70"/>
    </row>
  </sheetData>
  <mergeCells count="5">
    <mergeCell ref="B3:F3"/>
    <mergeCell ref="G3:I3"/>
    <mergeCell ref="A53:H53"/>
    <mergeCell ref="A52:H52"/>
    <mergeCell ref="K3:M3"/>
  </mergeCells>
  <pageMargins left="0.7" right="0.7" top="1.1770833333333333" bottom="0.75" header="0.3" footer="0.3"/>
  <pageSetup paperSize="9" scale="61" fitToHeight="0" orientation="landscape" r:id="rId1"/>
  <headerFooter>
    <oddHeader>&amp;L&amp;"Arial,Fett"Staatskanzlei&amp;"Arial,Standard"
Dienststelle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zoomScale="90" zoomScaleNormal="90" workbookViewId="0"/>
  </sheetViews>
  <sheetFormatPr baseColWidth="10" defaultRowHeight="12.75" x14ac:dyDescent="0.2"/>
  <cols>
    <col min="1" max="1" width="73.85546875" customWidth="1"/>
    <col min="2" max="6" width="9.28515625" customWidth="1"/>
    <col min="7" max="13" width="9.42578125" customWidth="1"/>
  </cols>
  <sheetData>
    <row r="1" spans="1:13" ht="18.75" x14ac:dyDescent="0.25">
      <c r="A1" s="13" t="s">
        <v>232</v>
      </c>
      <c r="B1" s="7"/>
      <c r="C1" s="7"/>
      <c r="D1" s="7"/>
      <c r="E1" s="7"/>
      <c r="F1" s="7"/>
      <c r="G1" s="7"/>
      <c r="H1" s="7"/>
      <c r="I1" s="7"/>
      <c r="J1" s="7"/>
      <c r="K1" s="7"/>
      <c r="L1" s="7"/>
      <c r="M1" s="7"/>
    </row>
    <row r="2" spans="1:13" x14ac:dyDescent="0.2">
      <c r="A2" s="8" t="s">
        <v>239</v>
      </c>
      <c r="B2" s="8"/>
      <c r="C2" s="8"/>
      <c r="D2" s="8"/>
      <c r="E2" s="8"/>
      <c r="F2" s="8"/>
      <c r="G2" s="8"/>
      <c r="H2" s="8"/>
      <c r="I2" s="8"/>
      <c r="J2" s="8"/>
      <c r="K2" s="8"/>
      <c r="L2" s="8"/>
      <c r="M2" s="8"/>
    </row>
    <row r="3" spans="1:13" ht="26.25" customHeight="1" x14ac:dyDescent="0.2">
      <c r="A3" s="9"/>
      <c r="B3" s="96" t="s">
        <v>237</v>
      </c>
      <c r="C3" s="97"/>
      <c r="D3" s="97"/>
      <c r="E3" s="97"/>
      <c r="F3" s="98"/>
      <c r="G3" s="99" t="s">
        <v>234</v>
      </c>
      <c r="H3" s="100"/>
      <c r="I3" s="100"/>
      <c r="K3" s="103" t="s">
        <v>235</v>
      </c>
      <c r="L3" s="104"/>
      <c r="M3" s="104"/>
    </row>
    <row r="4" spans="1:13" ht="14.25" customHeight="1" x14ac:dyDescent="0.2">
      <c r="A4" s="9"/>
      <c r="B4" s="10">
        <v>2018</v>
      </c>
      <c r="C4" s="10">
        <v>2019</v>
      </c>
      <c r="D4" s="10">
        <v>2020</v>
      </c>
      <c r="E4" s="10">
        <v>2021</v>
      </c>
      <c r="F4" s="10">
        <v>2022</v>
      </c>
      <c r="G4" s="24">
        <v>2020</v>
      </c>
      <c r="H4" s="24">
        <v>2021</v>
      </c>
      <c r="I4" s="24">
        <v>2022</v>
      </c>
      <c r="K4" s="24">
        <v>2020</v>
      </c>
      <c r="L4" s="24">
        <v>2021</v>
      </c>
      <c r="M4" s="24">
        <v>2022</v>
      </c>
    </row>
    <row r="5" spans="1:13" ht="14.25" customHeight="1" x14ac:dyDescent="0.2">
      <c r="A5" s="1" t="s">
        <v>102</v>
      </c>
      <c r="B5" s="27">
        <v>47625</v>
      </c>
      <c r="C5" s="27">
        <v>48081</v>
      </c>
      <c r="D5" s="27">
        <v>46876</v>
      </c>
      <c r="E5" s="12">
        <v>49355</v>
      </c>
      <c r="F5" s="12">
        <v>51156</v>
      </c>
      <c r="G5" s="83">
        <f>ROUND((D5/C5-1)*100,4)</f>
        <v>-2.5062000000000002</v>
      </c>
      <c r="H5" s="83">
        <f>ROUND((E5/D5-1)*100,4)</f>
        <v>5.2884000000000002</v>
      </c>
      <c r="I5" s="83">
        <f>ROUND((F5/E5-1)*100,4)</f>
        <v>3.6490999999999998</v>
      </c>
      <c r="K5" s="58">
        <v>932</v>
      </c>
      <c r="L5" s="58">
        <v>1375</v>
      </c>
      <c r="M5" s="58">
        <v>2324</v>
      </c>
    </row>
    <row r="6" spans="1:13" x14ac:dyDescent="0.2">
      <c r="A6" s="11"/>
    </row>
    <row r="7" spans="1:13" ht="14.25" x14ac:dyDescent="0.2">
      <c r="A7" s="1" t="s">
        <v>170</v>
      </c>
      <c r="B7" s="27">
        <v>47625</v>
      </c>
      <c r="C7" s="27">
        <v>48081</v>
      </c>
      <c r="D7" s="27">
        <v>46876</v>
      </c>
      <c r="E7" s="12">
        <v>49355</v>
      </c>
      <c r="F7" s="12">
        <v>51156</v>
      </c>
      <c r="G7" s="83">
        <f>ROUND((D7/C7-1)*100,4)</f>
        <v>-2.5062000000000002</v>
      </c>
      <c r="H7" s="83">
        <f>ROUND((E7/D7-1)*100,4)</f>
        <v>5.2884000000000002</v>
      </c>
      <c r="I7" s="83">
        <f>ROUND((F7/E7-1)*100,4)</f>
        <v>3.6490999999999998</v>
      </c>
      <c r="J7" s="1"/>
      <c r="K7" s="58">
        <v>932</v>
      </c>
      <c r="L7" s="58">
        <v>1375</v>
      </c>
      <c r="M7" s="58">
        <v>2324</v>
      </c>
    </row>
    <row r="8" spans="1:13" x14ac:dyDescent="0.2">
      <c r="A8" s="4" t="s">
        <v>171</v>
      </c>
      <c r="B8" s="2">
        <v>21348</v>
      </c>
      <c r="C8" s="2">
        <v>22206</v>
      </c>
      <c r="D8" s="2">
        <v>21803</v>
      </c>
      <c r="E8">
        <v>22801</v>
      </c>
      <c r="F8">
        <v>23842</v>
      </c>
      <c r="G8" s="82">
        <f t="shared" ref="G8:G11" si="0">ROUND((D8/C8-1)*100,4)</f>
        <v>-1.8148</v>
      </c>
      <c r="H8" s="82">
        <f t="shared" ref="H8:I11" si="1">ROUND((E8/D8-1)*100,4)</f>
        <v>4.5773999999999999</v>
      </c>
      <c r="I8" s="82">
        <f t="shared" si="1"/>
        <v>4.5655999999999999</v>
      </c>
      <c r="K8" s="18">
        <v>761</v>
      </c>
      <c r="L8" s="18">
        <v>1164</v>
      </c>
      <c r="M8" s="18">
        <v>1744</v>
      </c>
    </row>
    <row r="9" spans="1:13" x14ac:dyDescent="0.2">
      <c r="A9" s="4" t="s">
        <v>172</v>
      </c>
      <c r="B9" s="2">
        <v>22553</v>
      </c>
      <c r="C9" s="2">
        <v>22247</v>
      </c>
      <c r="D9" s="2">
        <v>21585</v>
      </c>
      <c r="E9">
        <v>22893</v>
      </c>
      <c r="F9">
        <v>23683</v>
      </c>
      <c r="G9" s="82">
        <f>ROUND((D9/C9-1)*100,4)</f>
        <v>-2.9756999999999998</v>
      </c>
      <c r="H9" s="82">
        <f>ROUND((E9/D9-1)*100,4)</f>
        <v>6.0598000000000001</v>
      </c>
      <c r="I9" s="82">
        <f>ROUND((F9/E9-1)*100,4)</f>
        <v>3.4508000000000001</v>
      </c>
      <c r="K9" s="18">
        <v>155</v>
      </c>
      <c r="L9" s="18">
        <v>178</v>
      </c>
      <c r="M9" s="18">
        <v>529</v>
      </c>
    </row>
    <row r="10" spans="1:13" x14ac:dyDescent="0.2">
      <c r="A10" s="4" t="s">
        <v>173</v>
      </c>
      <c r="B10" s="2">
        <v>2883</v>
      </c>
      <c r="C10" s="2">
        <v>2796</v>
      </c>
      <c r="D10" s="2">
        <v>2731</v>
      </c>
      <c r="E10">
        <v>2879</v>
      </c>
      <c r="F10">
        <v>2771</v>
      </c>
      <c r="G10" s="82">
        <f t="shared" si="0"/>
        <v>-2.3247</v>
      </c>
      <c r="H10" s="82">
        <f t="shared" si="1"/>
        <v>5.4192999999999998</v>
      </c>
      <c r="I10" s="82">
        <f t="shared" si="1"/>
        <v>-3.7513000000000001</v>
      </c>
      <c r="K10" s="18">
        <v>6</v>
      </c>
      <c r="L10" s="18">
        <v>1</v>
      </c>
      <c r="M10" s="18">
        <v>0</v>
      </c>
    </row>
    <row r="11" spans="1:13" x14ac:dyDescent="0.2">
      <c r="A11" s="4" t="s">
        <v>174</v>
      </c>
      <c r="B11" s="2">
        <v>841</v>
      </c>
      <c r="C11" s="2">
        <v>832</v>
      </c>
      <c r="D11" s="2">
        <v>757</v>
      </c>
      <c r="E11">
        <v>782</v>
      </c>
      <c r="F11" s="2">
        <v>860</v>
      </c>
      <c r="G11" s="82">
        <f t="shared" si="0"/>
        <v>-9.0144000000000002</v>
      </c>
      <c r="H11" s="82">
        <f t="shared" si="1"/>
        <v>3.3025000000000002</v>
      </c>
      <c r="I11" s="82">
        <f t="shared" si="1"/>
        <v>9.9743999999999993</v>
      </c>
      <c r="K11" s="18">
        <v>10</v>
      </c>
      <c r="L11" s="18">
        <v>32</v>
      </c>
      <c r="M11" s="18">
        <v>51</v>
      </c>
    </row>
    <row r="12" spans="1:13" x14ac:dyDescent="0.2">
      <c r="A12" s="11"/>
      <c r="G12" s="60"/>
      <c r="H12" s="60"/>
      <c r="I12" s="60"/>
      <c r="K12" s="18"/>
      <c r="L12" s="18"/>
      <c r="M12" s="18"/>
    </row>
    <row r="13" spans="1:13" ht="14.25" customHeight="1" x14ac:dyDescent="0.2">
      <c r="A13" s="58" t="s">
        <v>104</v>
      </c>
      <c r="B13" s="27">
        <v>47625</v>
      </c>
      <c r="C13" s="27">
        <v>48081</v>
      </c>
      <c r="D13" s="27">
        <v>46876</v>
      </c>
      <c r="E13" s="12">
        <v>49355</v>
      </c>
      <c r="F13" s="12">
        <v>51156</v>
      </c>
      <c r="G13" s="83">
        <f>ROUND((D13/C13-1)*100,4)</f>
        <v>-2.5062000000000002</v>
      </c>
      <c r="H13" s="83">
        <f>ROUND((E13/D13-1)*100,4)</f>
        <v>5.2884000000000002</v>
      </c>
      <c r="I13" s="83">
        <f>ROUND((F13/E13-1)*100,4)</f>
        <v>3.6490999999999998</v>
      </c>
      <c r="K13" s="58">
        <v>932</v>
      </c>
      <c r="L13" s="58">
        <v>1375</v>
      </c>
      <c r="M13" s="58">
        <v>2324</v>
      </c>
    </row>
    <row r="14" spans="1:13" ht="14.25" customHeight="1" x14ac:dyDescent="0.2">
      <c r="A14" s="4" t="s">
        <v>0</v>
      </c>
      <c r="B14" s="2">
        <v>12354</v>
      </c>
      <c r="C14" s="2">
        <v>12933</v>
      </c>
      <c r="D14" s="2">
        <v>12603</v>
      </c>
      <c r="E14" s="16">
        <v>13479</v>
      </c>
      <c r="F14" s="16">
        <v>13819</v>
      </c>
      <c r="G14" s="82">
        <f t="shared" ref="G14:G21" si="2">ROUND((D14/C14-1)*100,4)</f>
        <v>-2.5516000000000001</v>
      </c>
      <c r="H14" s="82">
        <f t="shared" ref="H14:I21" si="3">ROUND((E14/D14-1)*100,4)</f>
        <v>6.9507000000000003</v>
      </c>
      <c r="I14" s="82">
        <f t="shared" si="3"/>
        <v>2.5224000000000002</v>
      </c>
      <c r="K14" s="18">
        <v>727</v>
      </c>
      <c r="L14" s="18">
        <v>1077</v>
      </c>
      <c r="M14" s="18">
        <v>1396</v>
      </c>
    </row>
    <row r="15" spans="1:13" ht="14.25" customHeight="1" x14ac:dyDescent="0.2">
      <c r="A15" s="4" t="s">
        <v>1</v>
      </c>
      <c r="B15" s="2">
        <v>17385</v>
      </c>
      <c r="C15" s="2">
        <v>17274</v>
      </c>
      <c r="D15" s="2">
        <v>16742</v>
      </c>
      <c r="E15" s="16">
        <v>17427</v>
      </c>
      <c r="F15" s="16">
        <v>18484</v>
      </c>
      <c r="G15" s="82">
        <f t="shared" si="2"/>
        <v>-3.0798000000000001</v>
      </c>
      <c r="H15" s="82">
        <f t="shared" si="3"/>
        <v>4.0914999999999999</v>
      </c>
      <c r="I15" s="82">
        <f t="shared" si="3"/>
        <v>6.0652999999999997</v>
      </c>
      <c r="K15" s="18">
        <v>33</v>
      </c>
      <c r="L15" s="18">
        <v>72</v>
      </c>
      <c r="M15" s="18">
        <v>195</v>
      </c>
    </row>
    <row r="16" spans="1:13" ht="14.25" customHeight="1" x14ac:dyDescent="0.2">
      <c r="A16" s="4" t="s">
        <v>2</v>
      </c>
      <c r="B16" s="2">
        <v>7927</v>
      </c>
      <c r="C16" s="2">
        <v>7763</v>
      </c>
      <c r="D16" s="2">
        <v>7496</v>
      </c>
      <c r="E16" s="16">
        <v>7884</v>
      </c>
      <c r="F16" s="16">
        <v>7715</v>
      </c>
      <c r="G16" s="82">
        <f t="shared" si="2"/>
        <v>-3.4394</v>
      </c>
      <c r="H16" s="82">
        <f t="shared" si="3"/>
        <v>5.1760999999999999</v>
      </c>
      <c r="I16" s="82">
        <f t="shared" si="3"/>
        <v>-2.1436000000000002</v>
      </c>
      <c r="K16" s="18">
        <v>25</v>
      </c>
      <c r="L16" s="18">
        <v>13</v>
      </c>
      <c r="M16" s="18">
        <v>69</v>
      </c>
    </row>
    <row r="17" spans="1:13" ht="14.25" customHeight="1" x14ac:dyDescent="0.2">
      <c r="A17" s="4" t="s">
        <v>3</v>
      </c>
      <c r="B17" s="2">
        <v>2291</v>
      </c>
      <c r="C17" s="2">
        <v>2235</v>
      </c>
      <c r="D17" s="2">
        <v>2124</v>
      </c>
      <c r="E17" s="16">
        <v>2330</v>
      </c>
      <c r="F17" s="16">
        <v>2545</v>
      </c>
      <c r="G17" s="82">
        <f t="shared" si="2"/>
        <v>-4.9664000000000001</v>
      </c>
      <c r="H17" s="82">
        <f t="shared" si="3"/>
        <v>9.6987000000000005</v>
      </c>
      <c r="I17" s="82">
        <f t="shared" si="3"/>
        <v>9.2274999999999991</v>
      </c>
      <c r="K17" s="18">
        <v>13</v>
      </c>
      <c r="L17" s="18">
        <v>46</v>
      </c>
      <c r="M17" s="18">
        <v>187</v>
      </c>
    </row>
    <row r="18" spans="1:13" ht="14.25" customHeight="1" x14ac:dyDescent="0.2">
      <c r="A18" s="4" t="s">
        <v>4</v>
      </c>
      <c r="B18" s="2">
        <v>2929</v>
      </c>
      <c r="C18" s="2">
        <v>2962</v>
      </c>
      <c r="D18" s="2">
        <v>3021</v>
      </c>
      <c r="E18" s="16">
        <v>3232</v>
      </c>
      <c r="F18" s="16">
        <v>3212</v>
      </c>
      <c r="G18" s="82">
        <f t="shared" si="2"/>
        <v>1.9919</v>
      </c>
      <c r="H18" s="82">
        <f t="shared" si="3"/>
        <v>6.9843999999999999</v>
      </c>
      <c r="I18" s="82">
        <f t="shared" si="3"/>
        <v>-0.61880000000000002</v>
      </c>
      <c r="K18" s="18">
        <v>13</v>
      </c>
      <c r="L18" s="18">
        <v>42</v>
      </c>
      <c r="M18" s="18">
        <v>157</v>
      </c>
    </row>
    <row r="19" spans="1:13" ht="14.25" customHeight="1" x14ac:dyDescent="0.2">
      <c r="A19" s="4" t="s">
        <v>5</v>
      </c>
      <c r="B19" s="2">
        <v>966</v>
      </c>
      <c r="C19" s="2">
        <v>989</v>
      </c>
      <c r="D19" s="2">
        <v>815</v>
      </c>
      <c r="E19" s="16">
        <v>860</v>
      </c>
      <c r="F19" s="16">
        <v>970</v>
      </c>
      <c r="G19" s="82">
        <f t="shared" si="2"/>
        <v>-17.593499999999999</v>
      </c>
      <c r="H19" s="82">
        <f t="shared" si="3"/>
        <v>5.5214999999999996</v>
      </c>
      <c r="I19" s="82">
        <f t="shared" si="3"/>
        <v>12.790699999999999</v>
      </c>
      <c r="K19" s="78">
        <v>1</v>
      </c>
      <c r="L19" s="78">
        <v>1</v>
      </c>
      <c r="M19" s="78">
        <v>8</v>
      </c>
    </row>
    <row r="20" spans="1:13" ht="14.25" customHeight="1" x14ac:dyDescent="0.2">
      <c r="A20" s="4" t="s">
        <v>6</v>
      </c>
      <c r="B20" s="2">
        <v>3084</v>
      </c>
      <c r="C20" s="2">
        <v>3083</v>
      </c>
      <c r="D20" s="2">
        <v>3209</v>
      </c>
      <c r="E20" s="16">
        <v>3239</v>
      </c>
      <c r="F20" s="16">
        <v>3472</v>
      </c>
      <c r="G20" s="82">
        <f t="shared" si="2"/>
        <v>4.0869</v>
      </c>
      <c r="H20" s="82">
        <f t="shared" si="3"/>
        <v>0.93489999999999995</v>
      </c>
      <c r="I20" s="82">
        <f t="shared" si="3"/>
        <v>7.1936</v>
      </c>
      <c r="K20" s="18">
        <v>94</v>
      </c>
      <c r="L20" s="18">
        <v>95</v>
      </c>
      <c r="M20" s="18">
        <v>284</v>
      </c>
    </row>
    <row r="21" spans="1:13" ht="14.25" customHeight="1" x14ac:dyDescent="0.2">
      <c r="A21" s="4" t="s">
        <v>7</v>
      </c>
      <c r="B21" s="2">
        <v>689</v>
      </c>
      <c r="C21" s="2">
        <v>842</v>
      </c>
      <c r="D21" s="2">
        <v>866</v>
      </c>
      <c r="E21" s="16">
        <v>904</v>
      </c>
      <c r="F21" s="16">
        <v>939</v>
      </c>
      <c r="G21" s="82">
        <f t="shared" si="2"/>
        <v>2.8504</v>
      </c>
      <c r="H21" s="82">
        <f t="shared" si="3"/>
        <v>4.3879999999999999</v>
      </c>
      <c r="I21" s="82">
        <f t="shared" si="3"/>
        <v>3.8717000000000001</v>
      </c>
      <c r="K21" s="18">
        <v>26</v>
      </c>
      <c r="L21" s="18">
        <v>29</v>
      </c>
      <c r="M21" s="18">
        <v>28</v>
      </c>
    </row>
    <row r="22" spans="1:13" ht="14.25" customHeight="1" x14ac:dyDescent="0.2">
      <c r="A22" s="18"/>
      <c r="G22" s="18"/>
      <c r="H22" s="18"/>
      <c r="I22" s="18"/>
      <c r="K22" s="18"/>
      <c r="L22" s="18"/>
      <c r="M22" s="18"/>
    </row>
    <row r="23" spans="1:13" ht="14.25" customHeight="1" x14ac:dyDescent="0.2">
      <c r="A23" s="58" t="s">
        <v>105</v>
      </c>
      <c r="B23" s="27">
        <v>47625</v>
      </c>
      <c r="C23" s="27">
        <v>48081</v>
      </c>
      <c r="D23" s="27">
        <v>46876</v>
      </c>
      <c r="E23" s="12">
        <v>49355</v>
      </c>
      <c r="F23" s="12">
        <v>51156</v>
      </c>
      <c r="G23" s="83">
        <f>ROUND((D23/C23-1)*100,4)</f>
        <v>-2.5062000000000002</v>
      </c>
      <c r="H23" s="83">
        <f>ROUND((E23/D23-1)*100,4)</f>
        <v>5.2884000000000002</v>
      </c>
      <c r="I23" s="83">
        <f>ROUND((F23/E23-1)*100,4)</f>
        <v>3.6490999999999998</v>
      </c>
      <c r="K23" s="58">
        <v>932</v>
      </c>
      <c r="L23" s="58">
        <v>1375</v>
      </c>
      <c r="M23" s="58">
        <v>2324</v>
      </c>
    </row>
    <row r="24" spans="1:13" ht="14.25" customHeight="1" x14ac:dyDescent="0.2">
      <c r="A24" s="4" t="s">
        <v>8</v>
      </c>
      <c r="B24" s="2">
        <v>43915</v>
      </c>
      <c r="C24" s="2">
        <v>44768</v>
      </c>
      <c r="D24" s="2">
        <v>43551</v>
      </c>
      <c r="E24">
        <v>45960</v>
      </c>
      <c r="F24">
        <v>47787</v>
      </c>
      <c r="G24" s="82">
        <f t="shared" ref="G24:G29" si="4">ROUND((D24/C24-1)*100,4)</f>
        <v>-2.7185000000000001</v>
      </c>
      <c r="H24" s="82">
        <f t="shared" ref="H24:I29" si="5">ROUND((E24/D24-1)*100,4)</f>
        <v>5.5313999999999997</v>
      </c>
      <c r="I24" s="82">
        <f t="shared" si="5"/>
        <v>3.9752000000000001</v>
      </c>
      <c r="K24" s="18">
        <v>919</v>
      </c>
      <c r="L24" s="18">
        <v>1354</v>
      </c>
      <c r="M24" s="18">
        <v>2279</v>
      </c>
    </row>
    <row r="25" spans="1:13" ht="14.25" customHeight="1" x14ac:dyDescent="0.2">
      <c r="A25" s="4" t="s">
        <v>9</v>
      </c>
      <c r="B25" s="2">
        <v>548</v>
      </c>
      <c r="C25" s="2">
        <v>564</v>
      </c>
      <c r="D25" s="2">
        <v>602</v>
      </c>
      <c r="E25">
        <v>536</v>
      </c>
      <c r="F25">
        <v>293</v>
      </c>
      <c r="G25" s="82">
        <f t="shared" si="4"/>
        <v>6.7375999999999996</v>
      </c>
      <c r="H25" s="82">
        <f t="shared" si="5"/>
        <v>-10.9635</v>
      </c>
      <c r="I25" s="82">
        <f t="shared" si="5"/>
        <v>-45.335799999999999</v>
      </c>
      <c r="K25" s="18">
        <v>1</v>
      </c>
      <c r="L25" s="18">
        <v>2</v>
      </c>
      <c r="M25" s="18">
        <v>5</v>
      </c>
    </row>
    <row r="26" spans="1:13" ht="14.25" customHeight="1" x14ac:dyDescent="0.2">
      <c r="A26" s="4" t="s">
        <v>10</v>
      </c>
      <c r="B26" s="2">
        <v>65</v>
      </c>
      <c r="C26" s="2">
        <v>52</v>
      </c>
      <c r="D26" s="2">
        <v>56</v>
      </c>
      <c r="E26">
        <v>36</v>
      </c>
      <c r="F26">
        <v>48</v>
      </c>
      <c r="G26" s="82">
        <f t="shared" si="4"/>
        <v>7.6923000000000004</v>
      </c>
      <c r="H26" s="82">
        <f t="shared" si="5"/>
        <v>-35.714300000000001</v>
      </c>
      <c r="I26" s="82">
        <f t="shared" si="5"/>
        <v>33.333300000000001</v>
      </c>
      <c r="K26" s="18">
        <v>2</v>
      </c>
      <c r="L26" s="18">
        <v>1</v>
      </c>
      <c r="M26" s="18">
        <v>0</v>
      </c>
    </row>
    <row r="27" spans="1:13" ht="14.25" customHeight="1" x14ac:dyDescent="0.2">
      <c r="A27" s="4" t="s">
        <v>11</v>
      </c>
      <c r="B27" s="2">
        <v>2775</v>
      </c>
      <c r="C27" s="2">
        <v>2454</v>
      </c>
      <c r="D27" s="2">
        <v>2427</v>
      </c>
      <c r="E27">
        <v>2576</v>
      </c>
      <c r="F27">
        <v>2638</v>
      </c>
      <c r="G27" s="82">
        <f t="shared" si="4"/>
        <v>-1.1002000000000001</v>
      </c>
      <c r="H27" s="82">
        <f t="shared" si="5"/>
        <v>6.1393000000000004</v>
      </c>
      <c r="I27" s="82">
        <f t="shared" si="5"/>
        <v>2.4068000000000001</v>
      </c>
      <c r="K27" s="18">
        <v>9</v>
      </c>
      <c r="L27" s="18">
        <v>15</v>
      </c>
      <c r="M27" s="18">
        <v>29</v>
      </c>
    </row>
    <row r="28" spans="1:13" x14ac:dyDescent="0.2">
      <c r="A28" s="4" t="s">
        <v>12</v>
      </c>
      <c r="B28" s="2">
        <v>165</v>
      </c>
      <c r="C28" s="2">
        <v>140</v>
      </c>
      <c r="D28" s="2">
        <v>147</v>
      </c>
      <c r="E28" s="16">
        <v>174</v>
      </c>
      <c r="F28" s="16">
        <v>311</v>
      </c>
      <c r="G28" s="82">
        <f t="shared" si="4"/>
        <v>5</v>
      </c>
      <c r="H28" s="82">
        <f t="shared" si="5"/>
        <v>18.3673</v>
      </c>
      <c r="I28" s="82">
        <f t="shared" si="5"/>
        <v>78.735600000000005</v>
      </c>
      <c r="K28" s="18">
        <v>0</v>
      </c>
      <c r="L28" s="18">
        <v>3</v>
      </c>
      <c r="M28" s="18">
        <v>9</v>
      </c>
    </row>
    <row r="29" spans="1:13" x14ac:dyDescent="0.2">
      <c r="A29" s="4" t="s">
        <v>13</v>
      </c>
      <c r="B29" s="2">
        <v>157</v>
      </c>
      <c r="C29" s="2">
        <v>103</v>
      </c>
      <c r="D29" s="2">
        <v>93</v>
      </c>
      <c r="E29" s="16">
        <v>73</v>
      </c>
      <c r="F29" s="16">
        <v>79</v>
      </c>
      <c r="G29" s="82">
        <f t="shared" si="4"/>
        <v>-9.7087000000000003</v>
      </c>
      <c r="H29" s="82">
        <f t="shared" si="5"/>
        <v>-21.505400000000002</v>
      </c>
      <c r="I29" s="82">
        <f t="shared" si="5"/>
        <v>8.2192000000000007</v>
      </c>
      <c r="K29" s="18">
        <v>1</v>
      </c>
      <c r="L29" s="18">
        <v>0</v>
      </c>
      <c r="M29" s="18">
        <v>2</v>
      </c>
    </row>
    <row r="30" spans="1:13" ht="13.5" customHeight="1" x14ac:dyDescent="0.2">
      <c r="A30" s="4"/>
      <c r="B30" s="16"/>
      <c r="C30" s="16"/>
      <c r="D30" s="16"/>
      <c r="E30" s="16"/>
      <c r="F30" s="16"/>
      <c r="G30" s="16"/>
      <c r="H30" s="16"/>
      <c r="I30" s="16"/>
      <c r="J30" s="16"/>
    </row>
    <row r="31" spans="1:13" ht="14.25" x14ac:dyDescent="0.2">
      <c r="A31" s="1" t="s">
        <v>223</v>
      </c>
      <c r="B31" s="27">
        <v>47625</v>
      </c>
      <c r="C31" s="27">
        <v>48081</v>
      </c>
      <c r="D31" s="27">
        <v>46876</v>
      </c>
      <c r="E31" s="12">
        <v>49355</v>
      </c>
      <c r="F31" s="12">
        <v>51156</v>
      </c>
      <c r="G31" s="83">
        <f>ROUND((D31/C31-1)*100,4)</f>
        <v>-2.5062000000000002</v>
      </c>
      <c r="H31" s="83">
        <f>ROUND((E31/D31-1)*100,4)</f>
        <v>5.2884000000000002</v>
      </c>
      <c r="I31" s="83">
        <f>ROUND((F31/E31-1)*100,4)</f>
        <v>3.6490999999999998</v>
      </c>
      <c r="J31" s="16"/>
      <c r="K31" s="58">
        <v>932</v>
      </c>
      <c r="L31" s="58">
        <v>1375</v>
      </c>
      <c r="M31" s="58">
        <v>2324</v>
      </c>
    </row>
    <row r="32" spans="1:13" x14ac:dyDescent="0.2">
      <c r="A32" s="4" t="s">
        <v>175</v>
      </c>
      <c r="B32" s="16">
        <v>12750</v>
      </c>
      <c r="C32" s="16">
        <v>12545</v>
      </c>
      <c r="D32" s="16">
        <v>12605</v>
      </c>
      <c r="E32" s="16">
        <v>13274</v>
      </c>
      <c r="F32" s="16">
        <v>13673</v>
      </c>
      <c r="G32" s="82">
        <f t="shared" ref="G32:G35" si="6">ROUND((D32/C32-1)*100,4)</f>
        <v>0.4783</v>
      </c>
      <c r="H32" s="82">
        <f t="shared" ref="H32:I35" si="7">ROUND((E32/D32-1)*100,4)</f>
        <v>5.3074000000000003</v>
      </c>
      <c r="I32" s="82">
        <f t="shared" si="7"/>
        <v>3.0059</v>
      </c>
      <c r="K32" s="18">
        <v>276</v>
      </c>
      <c r="L32" s="18">
        <v>409</v>
      </c>
      <c r="M32" s="18">
        <v>591</v>
      </c>
    </row>
    <row r="33" spans="1:13" x14ac:dyDescent="0.2">
      <c r="A33" s="4" t="s">
        <v>176</v>
      </c>
      <c r="B33" s="16">
        <v>16929</v>
      </c>
      <c r="C33" s="16">
        <v>17446</v>
      </c>
      <c r="D33" s="16">
        <v>16454</v>
      </c>
      <c r="E33" s="16">
        <v>17179</v>
      </c>
      <c r="F33" s="16">
        <v>17983</v>
      </c>
      <c r="G33" s="82">
        <f t="shared" si="6"/>
        <v>-5.6860999999999997</v>
      </c>
      <c r="H33" s="82">
        <f t="shared" si="7"/>
        <v>4.4062000000000001</v>
      </c>
      <c r="I33" s="82">
        <f t="shared" si="7"/>
        <v>4.6801000000000004</v>
      </c>
      <c r="K33" s="18">
        <v>328</v>
      </c>
      <c r="L33" s="18">
        <v>436</v>
      </c>
      <c r="M33" s="18">
        <v>839</v>
      </c>
    </row>
    <row r="34" spans="1:13" x14ac:dyDescent="0.2">
      <c r="A34" s="4" t="s">
        <v>177</v>
      </c>
      <c r="B34" s="16">
        <v>11109</v>
      </c>
      <c r="C34" s="16">
        <v>11031</v>
      </c>
      <c r="D34" s="16">
        <v>10852</v>
      </c>
      <c r="E34" s="16">
        <v>11573</v>
      </c>
      <c r="F34" s="16">
        <v>11948</v>
      </c>
      <c r="G34" s="82">
        <f t="shared" si="6"/>
        <v>-1.6227</v>
      </c>
      <c r="H34" s="82">
        <f t="shared" si="7"/>
        <v>6.6439000000000004</v>
      </c>
      <c r="I34" s="82">
        <f t="shared" si="7"/>
        <v>3.2403</v>
      </c>
      <c r="K34" s="18">
        <v>182</v>
      </c>
      <c r="L34" s="18">
        <v>289</v>
      </c>
      <c r="M34" s="18">
        <v>572</v>
      </c>
    </row>
    <row r="35" spans="1:13" ht="13.5" customHeight="1" x14ac:dyDescent="0.2">
      <c r="A35" s="4" t="s">
        <v>178</v>
      </c>
      <c r="B35" s="16">
        <v>6837</v>
      </c>
      <c r="C35" s="16">
        <v>7059</v>
      </c>
      <c r="D35" s="16">
        <v>6965</v>
      </c>
      <c r="E35" s="16">
        <v>7329</v>
      </c>
      <c r="F35" s="16">
        <v>7552</v>
      </c>
      <c r="G35" s="82">
        <f t="shared" si="6"/>
        <v>-1.3315999999999999</v>
      </c>
      <c r="H35" s="82">
        <f t="shared" si="7"/>
        <v>5.2260999999999997</v>
      </c>
      <c r="I35" s="82">
        <f t="shared" si="7"/>
        <v>3.0427</v>
      </c>
      <c r="K35" s="18">
        <v>146</v>
      </c>
      <c r="L35" s="18">
        <v>241</v>
      </c>
      <c r="M35" s="18">
        <v>322</v>
      </c>
    </row>
    <row r="36" spans="1:13" ht="13.5" customHeight="1" x14ac:dyDescent="0.2">
      <c r="A36" s="4"/>
      <c r="B36" s="16"/>
      <c r="C36" s="16"/>
      <c r="D36" s="16"/>
      <c r="E36" s="16"/>
      <c r="F36" s="16"/>
      <c r="G36" s="16"/>
      <c r="H36" s="16"/>
      <c r="I36" s="16"/>
    </row>
    <row r="37" spans="1:13" ht="14.25" x14ac:dyDescent="0.2">
      <c r="A37" s="58" t="s">
        <v>225</v>
      </c>
      <c r="B37" s="12">
        <v>387399</v>
      </c>
      <c r="C37" s="12">
        <v>400950</v>
      </c>
      <c r="D37" s="12">
        <v>389579</v>
      </c>
      <c r="E37" s="58">
        <v>404658</v>
      </c>
      <c r="F37" s="58">
        <v>415108</v>
      </c>
      <c r="G37" s="83">
        <f>ROUND((D37/C37-1)*100,4)</f>
        <v>-2.8359999999999999</v>
      </c>
      <c r="H37" s="83">
        <f>ROUND((E37/D37-1)*100,4)</f>
        <v>3.8706</v>
      </c>
      <c r="I37" s="83">
        <f>ROUND((F37/E37-1)*100,4)</f>
        <v>2.5823999999999998</v>
      </c>
      <c r="K37" s="58">
        <v>10479</v>
      </c>
      <c r="L37" s="58">
        <v>16815</v>
      </c>
      <c r="M37" s="58">
        <v>32947</v>
      </c>
    </row>
    <row r="38" spans="1:13" ht="17.25" x14ac:dyDescent="0.25">
      <c r="A38" s="75" t="s">
        <v>231</v>
      </c>
      <c r="B38" s="17">
        <v>216531</v>
      </c>
      <c r="C38" s="17">
        <v>217079</v>
      </c>
      <c r="D38" s="17">
        <v>207052</v>
      </c>
      <c r="E38" s="18">
        <v>211425</v>
      </c>
      <c r="F38" s="18">
        <v>214940</v>
      </c>
      <c r="G38" s="82">
        <f t="shared" ref="G38:G40" si="8">ROUND((D38/C38-1)*100,4)</f>
        <v>-4.6191000000000004</v>
      </c>
      <c r="H38" s="82">
        <f t="shared" ref="H38:I40" si="9">ROUND((E38/D38-1)*100,4)</f>
        <v>2.1120000000000001</v>
      </c>
      <c r="I38" s="82">
        <f t="shared" si="9"/>
        <v>1.6625000000000001</v>
      </c>
      <c r="K38" s="18">
        <v>7460</v>
      </c>
      <c r="L38" s="18">
        <v>11723</v>
      </c>
      <c r="M38" s="18">
        <v>15439</v>
      </c>
    </row>
    <row r="39" spans="1:13" x14ac:dyDescent="0.2">
      <c r="A39" s="75" t="s">
        <v>220</v>
      </c>
      <c r="B39" s="17">
        <v>97882</v>
      </c>
      <c r="C39" s="17">
        <v>110229</v>
      </c>
      <c r="D39" s="17">
        <v>106140</v>
      </c>
      <c r="E39" s="18">
        <v>117239</v>
      </c>
      <c r="F39" s="18">
        <v>121237</v>
      </c>
      <c r="G39" s="82">
        <f t="shared" si="8"/>
        <v>-3.7096</v>
      </c>
      <c r="H39" s="82">
        <f t="shared" si="9"/>
        <v>10.456899999999999</v>
      </c>
      <c r="I39" s="82">
        <f t="shared" si="9"/>
        <v>3.4100999999999999</v>
      </c>
      <c r="K39" s="18">
        <v>725</v>
      </c>
      <c r="L39" s="18">
        <v>2591</v>
      </c>
      <c r="M39" s="18">
        <v>8406</v>
      </c>
    </row>
    <row r="40" spans="1:13" ht="13.5" customHeight="1" x14ac:dyDescent="0.2">
      <c r="A40" s="75" t="s">
        <v>221</v>
      </c>
      <c r="B40" s="17">
        <v>72986</v>
      </c>
      <c r="C40" s="17">
        <v>73642</v>
      </c>
      <c r="D40" s="17">
        <v>76387</v>
      </c>
      <c r="E40" s="18">
        <v>75994</v>
      </c>
      <c r="F40" s="18">
        <v>78931</v>
      </c>
      <c r="G40" s="82">
        <f t="shared" si="8"/>
        <v>3.7275</v>
      </c>
      <c r="H40" s="82">
        <f t="shared" si="9"/>
        <v>-0.51449999999999996</v>
      </c>
      <c r="I40" s="82">
        <f t="shared" si="9"/>
        <v>3.8647999999999998</v>
      </c>
      <c r="K40" s="18">
        <v>2294</v>
      </c>
      <c r="L40" s="18">
        <v>2501</v>
      </c>
      <c r="M40" s="18">
        <v>9102</v>
      </c>
    </row>
    <row r="41" spans="1:13" ht="13.5" customHeight="1" x14ac:dyDescent="0.2">
      <c r="A41" s="18"/>
      <c r="B41" s="18"/>
      <c r="C41" s="18"/>
      <c r="D41" s="18"/>
      <c r="E41" s="18"/>
      <c r="F41" s="18"/>
      <c r="G41" s="82"/>
      <c r="H41" s="82"/>
      <c r="I41" s="82"/>
      <c r="K41" s="18"/>
      <c r="L41" s="18"/>
      <c r="M41" s="18"/>
    </row>
    <row r="42" spans="1:13" ht="14.25" x14ac:dyDescent="0.2">
      <c r="A42" s="22" t="s">
        <v>227</v>
      </c>
      <c r="B42" s="76">
        <v>8.1300000000000008</v>
      </c>
      <c r="C42" s="76">
        <v>8.34</v>
      </c>
      <c r="D42" s="76">
        <v>8.31</v>
      </c>
      <c r="E42" s="76">
        <v>8.1999999999999993</v>
      </c>
      <c r="F42" s="76">
        <v>8.11</v>
      </c>
      <c r="G42" s="83">
        <f>ROUND((D42/C42-1)*100,4)</f>
        <v>-0.35970000000000002</v>
      </c>
      <c r="H42" s="83">
        <f>ROUND((E42/D42-1)*100,4)</f>
        <v>-1.3237000000000001</v>
      </c>
      <c r="I42" s="83">
        <f>ROUND((F42/E42-1)*100,4)</f>
        <v>-1.0975999999999999</v>
      </c>
      <c r="K42" s="76">
        <v>11.2</v>
      </c>
      <c r="L42" s="76">
        <v>12.2</v>
      </c>
      <c r="M42" s="76">
        <v>14.2</v>
      </c>
    </row>
    <row r="43" spans="1:13" ht="17.25" x14ac:dyDescent="0.25">
      <c r="A43" s="75" t="s">
        <v>231</v>
      </c>
      <c r="B43" s="59">
        <v>5.2</v>
      </c>
      <c r="C43" s="59">
        <v>5.16</v>
      </c>
      <c r="D43" s="59">
        <v>5.09</v>
      </c>
      <c r="E43" s="59">
        <v>4.93</v>
      </c>
      <c r="F43" s="59">
        <v>4.83</v>
      </c>
      <c r="G43" s="82">
        <f t="shared" ref="G43:G62" si="10">ROUND((D43/C43-1)*100,4)</f>
        <v>-1.3566</v>
      </c>
      <c r="H43" s="82">
        <f t="shared" ref="H43:I62" si="11">ROUND((E43/D43-1)*100,4)</f>
        <v>-3.1434000000000002</v>
      </c>
      <c r="I43" s="82">
        <f t="shared" si="11"/>
        <v>-2.0284</v>
      </c>
      <c r="K43" s="59">
        <v>9</v>
      </c>
      <c r="L43" s="18">
        <v>9.5</v>
      </c>
      <c r="M43" s="18">
        <v>8.1999999999999993</v>
      </c>
    </row>
    <row r="44" spans="1:13" x14ac:dyDescent="0.2">
      <c r="A44" s="75" t="s">
        <v>220</v>
      </c>
      <c r="B44" s="59">
        <v>33.42</v>
      </c>
      <c r="C44" s="59">
        <v>37.21</v>
      </c>
      <c r="D44" s="59">
        <v>35.130000000000003</v>
      </c>
      <c r="E44" s="59">
        <v>36.270000000000003</v>
      </c>
      <c r="F44" s="59">
        <v>37.75</v>
      </c>
      <c r="G44" s="82">
        <f t="shared" si="10"/>
        <v>-5.5899000000000001</v>
      </c>
      <c r="H44" s="82">
        <f t="shared" si="11"/>
        <v>3.2450999999999999</v>
      </c>
      <c r="I44" s="82">
        <f t="shared" si="11"/>
        <v>4.0804999999999998</v>
      </c>
      <c r="K44" s="59">
        <v>55.8</v>
      </c>
      <c r="L44" s="59">
        <v>61.7</v>
      </c>
      <c r="M44" s="59">
        <v>53.5</v>
      </c>
    </row>
    <row r="45" spans="1:13" x14ac:dyDescent="0.2">
      <c r="A45" s="75" t="s">
        <v>221</v>
      </c>
      <c r="B45" s="59">
        <v>23.67</v>
      </c>
      <c r="C45" s="59">
        <v>23.89</v>
      </c>
      <c r="D45" s="59">
        <v>23.8</v>
      </c>
      <c r="E45" s="59">
        <v>23.46</v>
      </c>
      <c r="F45" s="59">
        <v>22.73</v>
      </c>
      <c r="G45" s="82">
        <f t="shared" si="10"/>
        <v>-0.37669999999999998</v>
      </c>
      <c r="H45" s="82">
        <f t="shared" si="11"/>
        <v>-1.4286000000000001</v>
      </c>
      <c r="I45" s="82">
        <f t="shared" si="11"/>
        <v>-3.1116999999999999</v>
      </c>
      <c r="K45" s="59">
        <v>24.4</v>
      </c>
      <c r="L45" s="59">
        <v>26.3</v>
      </c>
      <c r="M45" s="59">
        <v>32</v>
      </c>
    </row>
    <row r="46" spans="1:13" x14ac:dyDescent="0.2">
      <c r="B46" s="18"/>
      <c r="C46" s="18"/>
      <c r="D46" s="18"/>
      <c r="G46" s="82"/>
      <c r="H46" s="82"/>
      <c r="I46" s="82"/>
      <c r="K46" s="18"/>
      <c r="L46" s="18"/>
      <c r="M46" s="18"/>
    </row>
    <row r="47" spans="1:13" ht="14.25" x14ac:dyDescent="0.2">
      <c r="A47" s="1" t="s">
        <v>180</v>
      </c>
      <c r="B47" s="1">
        <v>3302</v>
      </c>
      <c r="C47" s="1">
        <v>3120</v>
      </c>
      <c r="D47" s="1">
        <v>2972</v>
      </c>
      <c r="E47" s="1">
        <v>2835</v>
      </c>
      <c r="F47" s="1">
        <v>3018</v>
      </c>
      <c r="G47" s="83">
        <f>ROUND((D47/C47-1)*100,4)</f>
        <v>-4.7435999999999998</v>
      </c>
      <c r="H47" s="83">
        <f>ROUND((E47/D47-1)*100,4)</f>
        <v>-4.6097000000000001</v>
      </c>
      <c r="I47" s="83">
        <f>ROUND((F47/E47-1)*100,4)</f>
        <v>6.4550000000000001</v>
      </c>
      <c r="K47" s="58">
        <v>128</v>
      </c>
      <c r="L47" s="58">
        <v>234</v>
      </c>
      <c r="M47" s="58">
        <v>217</v>
      </c>
    </row>
    <row r="48" spans="1:13" ht="14.25" x14ac:dyDescent="0.2">
      <c r="A48" s="4" t="s">
        <v>112</v>
      </c>
      <c r="B48">
        <v>261916</v>
      </c>
      <c r="C48">
        <v>251221</v>
      </c>
      <c r="D48">
        <v>268242</v>
      </c>
      <c r="E48">
        <v>268732</v>
      </c>
      <c r="F48">
        <v>250097</v>
      </c>
      <c r="G48" s="82">
        <f t="shared" si="10"/>
        <v>6.7752999999999997</v>
      </c>
      <c r="H48" s="82">
        <f t="shared" si="11"/>
        <v>0.1827</v>
      </c>
      <c r="I48" s="82">
        <f t="shared" si="11"/>
        <v>-6.9344000000000001</v>
      </c>
      <c r="K48" s="18">
        <v>39779</v>
      </c>
      <c r="L48" s="18">
        <v>85107</v>
      </c>
      <c r="M48" s="18">
        <v>43720</v>
      </c>
    </row>
    <row r="49" spans="1:13" x14ac:dyDescent="0.2">
      <c r="A49" s="4" t="s">
        <v>33</v>
      </c>
      <c r="B49" s="25">
        <v>79.319999999999993</v>
      </c>
      <c r="C49" s="25">
        <v>80.52</v>
      </c>
      <c r="D49" s="25">
        <v>90.26</v>
      </c>
      <c r="E49" s="25">
        <v>94.79</v>
      </c>
      <c r="F49" s="25">
        <v>82.87</v>
      </c>
      <c r="G49" s="82">
        <f t="shared" si="10"/>
        <v>12.096399999999999</v>
      </c>
      <c r="H49" s="82">
        <f t="shared" si="11"/>
        <v>5.0187999999999997</v>
      </c>
      <c r="I49" s="82">
        <f t="shared" si="11"/>
        <v>-12.575200000000001</v>
      </c>
      <c r="K49" s="25">
        <v>310.77</v>
      </c>
      <c r="L49" s="25">
        <v>363.71</v>
      </c>
      <c r="M49" s="25">
        <v>201.47</v>
      </c>
    </row>
    <row r="50" spans="1:13" x14ac:dyDescent="0.2">
      <c r="A50" s="4" t="s">
        <v>34</v>
      </c>
      <c r="B50" s="25">
        <v>182.44</v>
      </c>
      <c r="C50" s="25">
        <v>172.43</v>
      </c>
      <c r="D50" s="25">
        <v>203.07</v>
      </c>
      <c r="E50" s="25">
        <v>210.16</v>
      </c>
      <c r="F50" s="25">
        <v>178.87</v>
      </c>
      <c r="G50" s="82">
        <f t="shared" si="10"/>
        <v>17.769500000000001</v>
      </c>
      <c r="H50" s="82">
        <f t="shared" si="11"/>
        <v>3.4914000000000001</v>
      </c>
      <c r="I50" s="82">
        <f t="shared" si="11"/>
        <v>-14.8887</v>
      </c>
      <c r="K50" s="25">
        <v>387.69</v>
      </c>
      <c r="L50" s="25">
        <v>443.92</v>
      </c>
      <c r="M50" s="25">
        <v>361.64</v>
      </c>
    </row>
    <row r="51" spans="1:13" x14ac:dyDescent="0.2">
      <c r="A51" s="4" t="s">
        <v>35</v>
      </c>
      <c r="B51" s="25">
        <v>5.5</v>
      </c>
      <c r="C51" s="25">
        <v>5.22</v>
      </c>
      <c r="D51" s="25">
        <v>5.72</v>
      </c>
      <c r="E51" s="25">
        <v>5.44</v>
      </c>
      <c r="F51" s="25">
        <v>4.8899999999999997</v>
      </c>
      <c r="G51" s="82">
        <f t="shared" si="10"/>
        <v>9.5785</v>
      </c>
      <c r="H51" s="82">
        <f t="shared" si="11"/>
        <v>-4.8951000000000002</v>
      </c>
      <c r="I51" s="82">
        <f t="shared" si="11"/>
        <v>-10.110300000000001</v>
      </c>
      <c r="K51" s="59">
        <v>42.68</v>
      </c>
      <c r="L51" s="59">
        <v>61.9</v>
      </c>
      <c r="M51" s="59">
        <f>M48/M31</f>
        <v>18.812392426850259</v>
      </c>
    </row>
    <row r="52" spans="1:13" x14ac:dyDescent="0.2">
      <c r="A52" s="4" t="s">
        <v>36</v>
      </c>
      <c r="B52" s="25">
        <v>12</v>
      </c>
      <c r="C52" s="25">
        <v>11.8</v>
      </c>
      <c r="D52" s="25">
        <v>12.2</v>
      </c>
      <c r="E52" s="25">
        <v>11.8</v>
      </c>
      <c r="F52" s="25">
        <v>11.2</v>
      </c>
      <c r="G52" s="82">
        <f t="shared" si="10"/>
        <v>3.3898000000000001</v>
      </c>
      <c r="H52" s="82">
        <f t="shared" si="11"/>
        <v>-3.2787000000000002</v>
      </c>
      <c r="I52" s="82">
        <f t="shared" si="11"/>
        <v>-5.0846999999999998</v>
      </c>
      <c r="K52" s="59">
        <v>19.2</v>
      </c>
      <c r="L52" s="59">
        <v>21.4</v>
      </c>
      <c r="M52" s="59">
        <v>18.8</v>
      </c>
    </row>
    <row r="53" spans="1:13" x14ac:dyDescent="0.2">
      <c r="H53" s="82"/>
      <c r="I53" s="82"/>
      <c r="K53" s="18"/>
      <c r="L53" s="18"/>
      <c r="M53" s="18"/>
    </row>
    <row r="54" spans="1:13" ht="14.25" x14ac:dyDescent="0.2">
      <c r="A54" s="1" t="s">
        <v>181</v>
      </c>
      <c r="B54" s="1">
        <v>917</v>
      </c>
      <c r="C54" s="1">
        <v>910</v>
      </c>
      <c r="D54" s="1">
        <v>896</v>
      </c>
      <c r="E54" s="1">
        <v>961</v>
      </c>
      <c r="F54" s="1">
        <v>884</v>
      </c>
      <c r="G54" s="83">
        <f>ROUND((D54/C54-1)*100,4)</f>
        <v>-1.5385</v>
      </c>
      <c r="H54" s="83">
        <f>ROUND((E54/D54-1)*100,4)</f>
        <v>7.2545000000000002</v>
      </c>
      <c r="I54" s="83">
        <f>ROUND((F54/E54-1)*100,4)</f>
        <v>-8.0124999999999993</v>
      </c>
      <c r="K54" s="58">
        <v>98</v>
      </c>
      <c r="L54" s="58">
        <v>183</v>
      </c>
      <c r="M54" s="58">
        <v>99</v>
      </c>
    </row>
    <row r="55" spans="1:13" ht="14.25" x14ac:dyDescent="0.2">
      <c r="A55" s="4" t="s">
        <v>114</v>
      </c>
      <c r="B55">
        <v>96185</v>
      </c>
      <c r="C55">
        <v>75588</v>
      </c>
      <c r="D55">
        <v>101491</v>
      </c>
      <c r="E55">
        <v>126559</v>
      </c>
      <c r="F55">
        <v>87654</v>
      </c>
      <c r="G55" s="82">
        <f t="shared" si="10"/>
        <v>34.268700000000003</v>
      </c>
      <c r="H55" s="82">
        <f t="shared" si="11"/>
        <v>24.6997</v>
      </c>
      <c r="I55" s="82">
        <f t="shared" si="11"/>
        <v>-30.740600000000001</v>
      </c>
      <c r="K55" s="74">
        <v>30560</v>
      </c>
      <c r="L55" s="74">
        <v>66703</v>
      </c>
      <c r="M55" s="74">
        <v>23196</v>
      </c>
    </row>
    <row r="56" spans="1:13" x14ac:dyDescent="0.2">
      <c r="A56" s="4" t="s">
        <v>37</v>
      </c>
      <c r="B56" s="25">
        <v>104.89</v>
      </c>
      <c r="C56" s="25">
        <v>83.06</v>
      </c>
      <c r="D56" s="25">
        <v>113.27</v>
      </c>
      <c r="E56" s="25">
        <v>131.69999999999999</v>
      </c>
      <c r="F56" s="25">
        <v>99.16</v>
      </c>
      <c r="G56" s="82">
        <f>ROUND((D56/C56-1)*100,4)</f>
        <v>36.371299999999998</v>
      </c>
      <c r="H56" s="82">
        <f t="shared" si="11"/>
        <v>16.270900000000001</v>
      </c>
      <c r="I56" s="82">
        <f t="shared" si="11"/>
        <v>-24.707699999999999</v>
      </c>
      <c r="K56" s="74">
        <v>311.83999999999997</v>
      </c>
      <c r="L56" s="74">
        <v>364.5</v>
      </c>
      <c r="M56" s="74">
        <v>234.3</v>
      </c>
    </row>
    <row r="57" spans="1:13" x14ac:dyDescent="0.2">
      <c r="A57" s="4" t="s">
        <v>38</v>
      </c>
      <c r="B57" s="25">
        <v>2.02</v>
      </c>
      <c r="C57" s="25">
        <v>1.57</v>
      </c>
      <c r="D57" s="25">
        <v>2.17</v>
      </c>
      <c r="E57" s="25">
        <v>2.56</v>
      </c>
      <c r="F57" s="25">
        <v>1.71</v>
      </c>
      <c r="G57" s="82">
        <f t="shared" si="10"/>
        <v>38.2166</v>
      </c>
      <c r="H57" s="82">
        <f t="shared" si="11"/>
        <v>17.9724</v>
      </c>
      <c r="I57" s="82">
        <f t="shared" si="11"/>
        <v>-33.203099999999999</v>
      </c>
      <c r="K57" s="59">
        <v>32.79</v>
      </c>
      <c r="L57" s="59">
        <v>48.511272727272697</v>
      </c>
      <c r="M57" s="59">
        <v>9.9810671256454384</v>
      </c>
    </row>
    <row r="58" spans="1:13" x14ac:dyDescent="0.2">
      <c r="A58" s="4" t="s">
        <v>39</v>
      </c>
      <c r="B58" s="25">
        <v>26.5</v>
      </c>
      <c r="C58" s="25">
        <v>27.5</v>
      </c>
      <c r="D58" s="25">
        <v>28.3</v>
      </c>
      <c r="E58" s="25">
        <v>31.2</v>
      </c>
      <c r="F58" s="25">
        <v>27.9</v>
      </c>
      <c r="G58" s="82">
        <f t="shared" si="10"/>
        <v>2.9091</v>
      </c>
      <c r="H58" s="82">
        <f t="shared" si="11"/>
        <v>10.247299999999999</v>
      </c>
      <c r="I58" s="82">
        <f t="shared" si="11"/>
        <v>-10.5769</v>
      </c>
      <c r="K58" s="59">
        <v>76.56</v>
      </c>
      <c r="L58" s="59">
        <v>77.349999999999994</v>
      </c>
      <c r="M58" s="59">
        <v>45.62</v>
      </c>
    </row>
    <row r="59" spans="1:13" x14ac:dyDescent="0.2">
      <c r="A59" s="4" t="s">
        <v>40</v>
      </c>
      <c r="B59" s="25">
        <v>18.600000000000001</v>
      </c>
      <c r="C59" s="25">
        <v>17.2</v>
      </c>
      <c r="D59" s="25">
        <v>18</v>
      </c>
      <c r="E59" s="25">
        <v>17</v>
      </c>
      <c r="F59" s="25">
        <v>17</v>
      </c>
      <c r="G59" s="82">
        <f t="shared" si="10"/>
        <v>4.6512000000000002</v>
      </c>
      <c r="H59" s="82">
        <f t="shared" si="11"/>
        <v>-5.5556000000000001</v>
      </c>
      <c r="I59" s="82">
        <f t="shared" si="11"/>
        <v>0</v>
      </c>
      <c r="K59" s="59">
        <v>21.6</v>
      </c>
      <c r="L59" s="59">
        <v>23.6</v>
      </c>
      <c r="M59" s="59">
        <v>25.2</v>
      </c>
    </row>
    <row r="60" spans="1:13" x14ac:dyDescent="0.2">
      <c r="F60" s="36"/>
      <c r="G60" s="82"/>
      <c r="H60" s="82"/>
      <c r="I60" s="82"/>
    </row>
    <row r="61" spans="1:13" x14ac:dyDescent="0.2">
      <c r="A61" s="22" t="s">
        <v>182</v>
      </c>
      <c r="B61" s="1">
        <v>711</v>
      </c>
      <c r="C61" s="1">
        <v>736</v>
      </c>
      <c r="D61" s="1">
        <v>784</v>
      </c>
      <c r="E61" s="1">
        <v>930</v>
      </c>
      <c r="F61" s="1">
        <v>825</v>
      </c>
      <c r="G61" s="83">
        <f>ROUND((D61/C61-1)*100,4)</f>
        <v>6.5217000000000001</v>
      </c>
      <c r="H61" s="83">
        <f>ROUND((E61/D61-1)*100,4)</f>
        <v>18.622399999999999</v>
      </c>
      <c r="I61" s="83">
        <f>ROUND((F61/E61-1)*100,4)</f>
        <v>-11.2903</v>
      </c>
      <c r="K61" s="18">
        <v>107</v>
      </c>
      <c r="L61" s="18">
        <v>150</v>
      </c>
      <c r="M61" s="18">
        <v>125</v>
      </c>
    </row>
    <row r="62" spans="1:13" x14ac:dyDescent="0.2">
      <c r="A62" s="22" t="s">
        <v>106</v>
      </c>
      <c r="B62" s="36">
        <v>1.49</v>
      </c>
      <c r="C62" s="36">
        <v>1.53</v>
      </c>
      <c r="D62" s="36">
        <v>1.67</v>
      </c>
      <c r="E62" s="36">
        <v>1.88</v>
      </c>
      <c r="F62" s="36">
        <v>1.61</v>
      </c>
      <c r="G62" s="82">
        <f t="shared" si="10"/>
        <v>9.1502999999999997</v>
      </c>
      <c r="H62" s="82">
        <f t="shared" si="11"/>
        <v>12.5749</v>
      </c>
      <c r="I62" s="82">
        <f t="shared" si="11"/>
        <v>-14.361700000000001</v>
      </c>
      <c r="K62" s="79">
        <v>11.48</v>
      </c>
      <c r="L62" s="79">
        <v>10.9</v>
      </c>
      <c r="M62" s="79">
        <v>5.38</v>
      </c>
    </row>
    <row r="64" spans="1:13" ht="27" customHeight="1" x14ac:dyDescent="0.2">
      <c r="A64" s="102" t="s">
        <v>103</v>
      </c>
      <c r="B64" s="102"/>
      <c r="C64" s="102"/>
      <c r="D64" s="102"/>
      <c r="E64" s="102"/>
      <c r="F64" s="102"/>
      <c r="G64" s="102"/>
      <c r="H64" s="102"/>
      <c r="I64" s="91"/>
    </row>
    <row r="65" spans="1:13" ht="12" customHeight="1" x14ac:dyDescent="0.2">
      <c r="A65" s="107" t="s">
        <v>222</v>
      </c>
      <c r="B65" s="107"/>
      <c r="C65" s="107"/>
      <c r="D65" s="107"/>
      <c r="E65" s="107"/>
      <c r="F65" s="107"/>
      <c r="G65" s="107"/>
      <c r="H65" s="107"/>
      <c r="I65" s="93"/>
      <c r="J65" s="37"/>
      <c r="K65" s="37"/>
      <c r="L65" s="37"/>
      <c r="M65" s="37"/>
    </row>
    <row r="66" spans="1:13" ht="24.75" customHeight="1" x14ac:dyDescent="0.2">
      <c r="A66" s="107" t="s">
        <v>224</v>
      </c>
      <c r="B66" s="107"/>
      <c r="C66" s="107"/>
      <c r="D66" s="107"/>
      <c r="E66" s="107"/>
      <c r="F66" s="107"/>
      <c r="G66" s="107"/>
      <c r="H66" s="107"/>
      <c r="I66" s="93"/>
      <c r="J66" s="37"/>
      <c r="K66" s="37"/>
      <c r="L66" s="37"/>
      <c r="M66" s="37"/>
    </row>
    <row r="67" spans="1:13" ht="48" customHeight="1" x14ac:dyDescent="0.2">
      <c r="A67" s="105" t="s">
        <v>226</v>
      </c>
      <c r="B67" s="106"/>
      <c r="C67" s="106"/>
      <c r="D67" s="106"/>
      <c r="E67" s="106"/>
      <c r="F67" s="106"/>
      <c r="G67" s="106"/>
      <c r="H67" s="106"/>
      <c r="I67" s="92"/>
    </row>
    <row r="68" spans="1:13" x14ac:dyDescent="0.2">
      <c r="A68" s="101" t="s">
        <v>228</v>
      </c>
      <c r="B68" s="101"/>
      <c r="C68" s="101"/>
      <c r="D68" s="101"/>
      <c r="E68" s="101"/>
      <c r="F68" s="101"/>
      <c r="G68" s="101"/>
      <c r="H68" s="101"/>
      <c r="I68" s="90"/>
      <c r="J68" s="20"/>
      <c r="K68" s="20"/>
      <c r="L68" s="20"/>
      <c r="M68" s="20"/>
    </row>
    <row r="69" spans="1:13" x14ac:dyDescent="0.2">
      <c r="A69" s="101" t="s">
        <v>113</v>
      </c>
      <c r="B69" s="101"/>
      <c r="C69" s="101"/>
      <c r="D69" s="101"/>
      <c r="E69" s="101"/>
      <c r="F69" s="101"/>
      <c r="G69" s="101"/>
      <c r="H69" s="101"/>
      <c r="I69" s="90"/>
      <c r="J69" s="20"/>
      <c r="K69" s="20"/>
      <c r="L69" s="20"/>
      <c r="M69" s="20"/>
    </row>
    <row r="71" spans="1:13" x14ac:dyDescent="0.2">
      <c r="A71" s="81" t="s">
        <v>214</v>
      </c>
    </row>
  </sheetData>
  <mergeCells count="9">
    <mergeCell ref="B3:F3"/>
    <mergeCell ref="G3:I3"/>
    <mergeCell ref="K3:M3"/>
    <mergeCell ref="A69:H69"/>
    <mergeCell ref="A64:H64"/>
    <mergeCell ref="A67:H67"/>
    <mergeCell ref="A66:H66"/>
    <mergeCell ref="A65:H65"/>
    <mergeCell ref="A68:H68"/>
  </mergeCells>
  <pageMargins left="0.7" right="0.7" top="1.1770833333333333" bottom="0.75" header="0.3" footer="0.3"/>
  <pageSetup paperSize="9" scale="77" fitToHeight="0" orientation="landscape" r:id="rId1"/>
  <headerFooter>
    <oddHeader>&amp;L&amp;"Arial,Fett"Staatskanzlei&amp;"Arial,Standard"
Dienststelle für Statistik&amp;R&amp;G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zoomScale="90" zoomScaleNormal="90" zoomScalePageLayoutView="40" workbookViewId="0"/>
  </sheetViews>
  <sheetFormatPr baseColWidth="10" defaultRowHeight="12.75" x14ac:dyDescent="0.2"/>
  <cols>
    <col min="1" max="1" width="73.85546875" customWidth="1"/>
    <col min="2" max="14" width="9.42578125" customWidth="1"/>
    <col min="16" max="17" width="13.85546875" bestFit="1" customWidth="1"/>
    <col min="18" max="18" width="11.42578125" customWidth="1"/>
    <col min="19" max="19" width="13.85546875" bestFit="1" customWidth="1"/>
  </cols>
  <sheetData>
    <row r="1" spans="1:13" ht="18.75" x14ac:dyDescent="0.25">
      <c r="A1" s="13" t="s">
        <v>233</v>
      </c>
      <c r="B1" s="7"/>
      <c r="C1" s="7"/>
      <c r="D1" s="7"/>
      <c r="E1" s="7"/>
      <c r="F1" s="7"/>
      <c r="G1" s="7"/>
      <c r="H1" s="7"/>
      <c r="I1" s="7"/>
      <c r="J1" s="7"/>
      <c r="K1" s="7"/>
      <c r="L1" s="7"/>
      <c r="M1" s="7"/>
    </row>
    <row r="2" spans="1:13" x14ac:dyDescent="0.2">
      <c r="A2" s="8" t="s">
        <v>239</v>
      </c>
      <c r="B2" s="8"/>
      <c r="C2" s="8"/>
      <c r="D2" s="8"/>
      <c r="E2" s="8"/>
      <c r="F2" s="8"/>
      <c r="G2" s="8"/>
      <c r="H2" s="8"/>
      <c r="I2" s="8"/>
      <c r="J2" s="8"/>
      <c r="K2" s="8"/>
      <c r="L2" s="8"/>
      <c r="M2" s="8"/>
    </row>
    <row r="3" spans="1:13" ht="26.25" customHeight="1" x14ac:dyDescent="0.2">
      <c r="A3" s="9"/>
      <c r="B3" s="96" t="s">
        <v>237</v>
      </c>
      <c r="C3" s="97"/>
      <c r="D3" s="97"/>
      <c r="E3" s="97"/>
      <c r="F3" s="98"/>
      <c r="G3" s="99" t="s">
        <v>234</v>
      </c>
      <c r="H3" s="100"/>
      <c r="I3" s="100"/>
      <c r="K3" s="103" t="s">
        <v>235</v>
      </c>
      <c r="L3" s="104"/>
      <c r="M3" s="104"/>
    </row>
    <row r="4" spans="1:13" ht="14.25" customHeight="1" x14ac:dyDescent="0.2">
      <c r="A4" s="9"/>
      <c r="B4" s="10">
        <v>2018</v>
      </c>
      <c r="C4" s="10">
        <v>2019</v>
      </c>
      <c r="D4" s="10">
        <v>2020</v>
      </c>
      <c r="E4" s="10">
        <v>2021</v>
      </c>
      <c r="F4" s="10">
        <v>2022</v>
      </c>
      <c r="G4" s="24">
        <v>2020</v>
      </c>
      <c r="H4" s="24">
        <v>2021</v>
      </c>
      <c r="I4" s="24">
        <v>2022</v>
      </c>
      <c r="K4" s="24">
        <v>2020</v>
      </c>
      <c r="L4" s="24">
        <v>2021</v>
      </c>
      <c r="M4" s="24">
        <v>2022</v>
      </c>
    </row>
    <row r="5" spans="1:13" ht="14.25" customHeight="1" x14ac:dyDescent="0.2">
      <c r="A5" s="1" t="s">
        <v>108</v>
      </c>
      <c r="B5" s="27">
        <v>47625</v>
      </c>
      <c r="C5" s="27">
        <v>48081</v>
      </c>
      <c r="D5" s="27">
        <v>46876</v>
      </c>
      <c r="E5" s="12">
        <v>49355</v>
      </c>
      <c r="F5" s="12">
        <v>51156</v>
      </c>
      <c r="G5" s="83">
        <f>ROUND((D5/C5-1)*100,4)</f>
        <v>-2.5062000000000002</v>
      </c>
      <c r="H5" s="83">
        <f>ROUND((E5/D5-1)*100,4)</f>
        <v>5.2884000000000002</v>
      </c>
      <c r="I5" s="83">
        <f>ROUND((F5/E5-1)*100,4)</f>
        <v>3.6490999999999998</v>
      </c>
      <c r="K5" s="58">
        <v>932</v>
      </c>
      <c r="L5" s="58">
        <v>1375</v>
      </c>
      <c r="M5" s="58">
        <v>2324</v>
      </c>
    </row>
    <row r="6" spans="1:13" x14ac:dyDescent="0.2">
      <c r="A6" s="4" t="s">
        <v>41</v>
      </c>
      <c r="B6">
        <v>1087</v>
      </c>
      <c r="C6">
        <v>1181</v>
      </c>
      <c r="D6">
        <v>1047</v>
      </c>
      <c r="E6">
        <v>1069</v>
      </c>
      <c r="F6">
        <v>1251</v>
      </c>
      <c r="G6" s="82">
        <f t="shared" ref="G6:G69" si="0">ROUND((D6/C6-1)*100,4)</f>
        <v>-11.346299999999999</v>
      </c>
      <c r="H6" s="82">
        <f t="shared" ref="H6:I69" si="1">ROUND((E6/D6-1)*100,4)</f>
        <v>2.1012</v>
      </c>
      <c r="I6" s="82">
        <f t="shared" si="1"/>
        <v>17.025300000000001</v>
      </c>
      <c r="K6" s="61">
        <v>29</v>
      </c>
      <c r="L6" s="61">
        <v>39</v>
      </c>
      <c r="M6" s="61">
        <v>116</v>
      </c>
    </row>
    <row r="7" spans="1:13" x14ac:dyDescent="0.2">
      <c r="A7" s="4" t="s">
        <v>42</v>
      </c>
      <c r="B7">
        <v>4242</v>
      </c>
      <c r="C7">
        <v>4336</v>
      </c>
      <c r="D7">
        <v>4150</v>
      </c>
      <c r="E7">
        <v>4209</v>
      </c>
      <c r="F7">
        <v>4378</v>
      </c>
      <c r="G7" s="82">
        <f t="shared" si="0"/>
        <v>-4.2896999999999998</v>
      </c>
      <c r="H7" s="82">
        <f t="shared" si="1"/>
        <v>1.4217</v>
      </c>
      <c r="I7" s="82">
        <f t="shared" si="1"/>
        <v>4.0152000000000001</v>
      </c>
      <c r="K7" s="61">
        <v>36</v>
      </c>
      <c r="L7" s="61">
        <v>23</v>
      </c>
      <c r="M7" s="61">
        <v>96</v>
      </c>
    </row>
    <row r="8" spans="1:13" x14ac:dyDescent="0.2">
      <c r="A8" s="4" t="s">
        <v>43</v>
      </c>
      <c r="B8">
        <v>154</v>
      </c>
      <c r="C8">
        <v>165</v>
      </c>
      <c r="D8">
        <v>128</v>
      </c>
      <c r="E8">
        <v>152</v>
      </c>
      <c r="F8">
        <v>135</v>
      </c>
      <c r="G8" s="82">
        <f t="shared" si="0"/>
        <v>-22.424199999999999</v>
      </c>
      <c r="H8" s="82">
        <f t="shared" si="1"/>
        <v>18.75</v>
      </c>
      <c r="I8" s="82">
        <f t="shared" si="1"/>
        <v>-11.184200000000001</v>
      </c>
      <c r="K8" s="61">
        <v>2</v>
      </c>
      <c r="L8" s="61">
        <v>5</v>
      </c>
      <c r="M8" s="61">
        <v>16</v>
      </c>
    </row>
    <row r="9" spans="1:13" x14ac:dyDescent="0.2">
      <c r="A9" s="4" t="s">
        <v>44</v>
      </c>
      <c r="B9">
        <v>663</v>
      </c>
      <c r="C9">
        <v>746</v>
      </c>
      <c r="D9">
        <v>552</v>
      </c>
      <c r="E9">
        <v>711</v>
      </c>
      <c r="F9">
        <v>788</v>
      </c>
      <c r="G9" s="82">
        <f t="shared" si="0"/>
        <v>-26.005400000000002</v>
      </c>
      <c r="H9" s="82">
        <f t="shared" si="1"/>
        <v>28.804300000000001</v>
      </c>
      <c r="I9" s="82">
        <f t="shared" si="1"/>
        <v>10.829800000000001</v>
      </c>
      <c r="K9" s="61">
        <v>6</v>
      </c>
      <c r="L9" s="61">
        <v>7</v>
      </c>
      <c r="M9" s="61">
        <v>40</v>
      </c>
    </row>
    <row r="10" spans="1:13" ht="14.25" customHeight="1" x14ac:dyDescent="0.2">
      <c r="A10" s="4" t="s">
        <v>45</v>
      </c>
      <c r="B10" s="6">
        <v>3614</v>
      </c>
      <c r="C10" s="6">
        <v>3699</v>
      </c>
      <c r="D10" s="6">
        <v>3746</v>
      </c>
      <c r="E10" s="17">
        <v>3912</v>
      </c>
      <c r="F10" s="17">
        <v>3864</v>
      </c>
      <c r="G10" s="82">
        <f t="shared" si="0"/>
        <v>1.2706</v>
      </c>
      <c r="H10" s="82">
        <f t="shared" si="1"/>
        <v>4.4314</v>
      </c>
      <c r="I10" s="82">
        <f t="shared" si="1"/>
        <v>-1.2270000000000001</v>
      </c>
      <c r="K10" s="61">
        <v>16</v>
      </c>
      <c r="L10" s="61">
        <v>48</v>
      </c>
      <c r="M10" s="61">
        <v>183</v>
      </c>
    </row>
    <row r="11" spans="1:13" ht="14.25" customHeight="1" x14ac:dyDescent="0.2">
      <c r="A11" s="4" t="s">
        <v>46</v>
      </c>
      <c r="B11" s="6">
        <v>1096</v>
      </c>
      <c r="C11" s="6">
        <v>1246</v>
      </c>
      <c r="D11" s="6">
        <v>1189</v>
      </c>
      <c r="E11" s="17">
        <v>1220</v>
      </c>
      <c r="F11" s="17">
        <v>1386</v>
      </c>
      <c r="G11" s="82">
        <f t="shared" si="0"/>
        <v>-4.5746000000000002</v>
      </c>
      <c r="H11" s="82">
        <f t="shared" si="1"/>
        <v>2.6072000000000002</v>
      </c>
      <c r="I11" s="82">
        <f t="shared" si="1"/>
        <v>13.6066</v>
      </c>
      <c r="K11" s="61">
        <v>15</v>
      </c>
      <c r="L11" s="61">
        <v>9</v>
      </c>
      <c r="M11" s="61">
        <v>87</v>
      </c>
    </row>
    <row r="12" spans="1:13" ht="14.25" customHeight="1" x14ac:dyDescent="0.2">
      <c r="A12" s="4" t="s">
        <v>47</v>
      </c>
      <c r="B12" s="6">
        <v>320</v>
      </c>
      <c r="C12" s="6">
        <v>306</v>
      </c>
      <c r="D12" s="6">
        <v>330</v>
      </c>
      <c r="E12" s="17">
        <v>326</v>
      </c>
      <c r="F12" s="17">
        <v>349</v>
      </c>
      <c r="G12" s="82">
        <f t="shared" si="0"/>
        <v>7.8430999999999997</v>
      </c>
      <c r="H12" s="82">
        <f t="shared" si="1"/>
        <v>-1.2121</v>
      </c>
      <c r="I12" s="82">
        <f t="shared" si="1"/>
        <v>7.0552000000000001</v>
      </c>
      <c r="K12" s="61">
        <v>1</v>
      </c>
      <c r="L12" s="61">
        <v>0</v>
      </c>
      <c r="M12" s="61">
        <v>1</v>
      </c>
    </row>
    <row r="13" spans="1:13" ht="14.25" customHeight="1" x14ac:dyDescent="0.2">
      <c r="A13" s="4" t="s">
        <v>48</v>
      </c>
      <c r="B13" s="6">
        <v>240</v>
      </c>
      <c r="C13" s="6">
        <v>244</v>
      </c>
      <c r="D13" s="6">
        <v>244</v>
      </c>
      <c r="E13" s="17">
        <v>280</v>
      </c>
      <c r="F13" s="17">
        <v>228</v>
      </c>
      <c r="G13" s="82">
        <f t="shared" si="0"/>
        <v>0</v>
      </c>
      <c r="H13" s="82">
        <f t="shared" si="1"/>
        <v>14.754099999999999</v>
      </c>
      <c r="I13" s="82">
        <f t="shared" si="1"/>
        <v>-18.571400000000001</v>
      </c>
      <c r="K13" s="61">
        <v>0</v>
      </c>
      <c r="L13" s="61">
        <v>1</v>
      </c>
      <c r="M13" s="61">
        <v>4</v>
      </c>
    </row>
    <row r="14" spans="1:13" ht="14.25" customHeight="1" x14ac:dyDescent="0.2">
      <c r="A14" s="4" t="s">
        <v>49</v>
      </c>
      <c r="B14" s="6">
        <v>5462</v>
      </c>
      <c r="C14" s="6">
        <v>5657</v>
      </c>
      <c r="D14" s="6">
        <v>5397</v>
      </c>
      <c r="E14" s="17">
        <v>5891</v>
      </c>
      <c r="F14" s="17">
        <v>5915</v>
      </c>
      <c r="G14" s="82">
        <f t="shared" si="0"/>
        <v>-4.5960999999999999</v>
      </c>
      <c r="H14" s="82">
        <f t="shared" si="1"/>
        <v>9.1532</v>
      </c>
      <c r="I14" s="82">
        <f t="shared" si="1"/>
        <v>0.40739999999999998</v>
      </c>
      <c r="K14" s="61">
        <v>52</v>
      </c>
      <c r="L14" s="61">
        <v>62</v>
      </c>
      <c r="M14" s="61">
        <v>257</v>
      </c>
    </row>
    <row r="15" spans="1:13" ht="14.25" customHeight="1" x14ac:dyDescent="0.2">
      <c r="A15" s="4" t="s">
        <v>50</v>
      </c>
      <c r="B15" s="6">
        <v>2495</v>
      </c>
      <c r="C15" s="6">
        <v>2648</v>
      </c>
      <c r="D15" s="6">
        <v>2583</v>
      </c>
      <c r="E15" s="17">
        <v>3027</v>
      </c>
      <c r="F15" s="17">
        <v>3110</v>
      </c>
      <c r="G15" s="82">
        <f t="shared" si="0"/>
        <v>-2.4546999999999999</v>
      </c>
      <c r="H15" s="82">
        <f t="shared" si="1"/>
        <v>17.189299999999999</v>
      </c>
      <c r="I15" s="82">
        <f t="shared" si="1"/>
        <v>2.742</v>
      </c>
      <c r="K15" s="61">
        <v>537</v>
      </c>
      <c r="L15" s="61">
        <v>909</v>
      </c>
      <c r="M15" s="61">
        <v>590</v>
      </c>
    </row>
    <row r="16" spans="1:13" ht="14.25" customHeight="1" x14ac:dyDescent="0.2">
      <c r="A16" s="4" t="s">
        <v>51</v>
      </c>
      <c r="B16" s="6">
        <v>3934</v>
      </c>
      <c r="C16" s="6">
        <v>3750</v>
      </c>
      <c r="D16" s="6">
        <v>3726</v>
      </c>
      <c r="E16" s="17">
        <v>4087</v>
      </c>
      <c r="F16" s="17">
        <v>4195</v>
      </c>
      <c r="G16" s="82">
        <f t="shared" si="0"/>
        <v>-0.64</v>
      </c>
      <c r="H16" s="82">
        <f t="shared" si="1"/>
        <v>9.6887000000000008</v>
      </c>
      <c r="I16" s="82">
        <f t="shared" si="1"/>
        <v>2.6425000000000001</v>
      </c>
      <c r="K16" s="61">
        <v>20</v>
      </c>
      <c r="L16" s="61">
        <v>24</v>
      </c>
      <c r="M16" s="61">
        <v>111</v>
      </c>
    </row>
    <row r="17" spans="1:13" ht="14.25" customHeight="1" x14ac:dyDescent="0.2">
      <c r="A17" s="4" t="s">
        <v>52</v>
      </c>
      <c r="B17" s="6">
        <v>527</v>
      </c>
      <c r="C17" s="6">
        <v>574</v>
      </c>
      <c r="D17" s="6">
        <v>551</v>
      </c>
      <c r="E17" s="17">
        <v>524</v>
      </c>
      <c r="F17" s="17">
        <v>547</v>
      </c>
      <c r="G17" s="82">
        <f t="shared" si="0"/>
        <v>-4.0069999999999997</v>
      </c>
      <c r="H17" s="82">
        <f t="shared" si="1"/>
        <v>-4.9001999999999999</v>
      </c>
      <c r="I17" s="82">
        <f t="shared" si="1"/>
        <v>4.3893000000000004</v>
      </c>
      <c r="K17" s="61">
        <v>0</v>
      </c>
      <c r="L17" s="61">
        <v>4</v>
      </c>
      <c r="M17" s="61">
        <v>5</v>
      </c>
    </row>
    <row r="18" spans="1:13" ht="14.25" customHeight="1" x14ac:dyDescent="0.2">
      <c r="A18" s="4" t="s">
        <v>53</v>
      </c>
      <c r="B18" s="6">
        <v>5943</v>
      </c>
      <c r="C18" s="6">
        <v>5960</v>
      </c>
      <c r="D18" s="6">
        <v>6100</v>
      </c>
      <c r="E18" s="17">
        <v>6057</v>
      </c>
      <c r="F18" s="17">
        <v>6245</v>
      </c>
      <c r="G18" s="82">
        <f t="shared" si="0"/>
        <v>2.3490000000000002</v>
      </c>
      <c r="H18" s="82">
        <f t="shared" si="1"/>
        <v>-0.70489999999999997</v>
      </c>
      <c r="I18" s="82">
        <f t="shared" si="1"/>
        <v>3.1038000000000001</v>
      </c>
      <c r="K18" s="61">
        <v>34</v>
      </c>
      <c r="L18" s="61">
        <v>30</v>
      </c>
      <c r="M18" s="61">
        <v>103</v>
      </c>
    </row>
    <row r="19" spans="1:13" ht="14.25" customHeight="1" x14ac:dyDescent="0.2">
      <c r="A19" s="4" t="s">
        <v>54</v>
      </c>
      <c r="B19" s="26">
        <v>3545</v>
      </c>
      <c r="C19" s="26">
        <v>3382</v>
      </c>
      <c r="D19" s="26">
        <v>3346</v>
      </c>
      <c r="E19" s="26">
        <v>3339</v>
      </c>
      <c r="F19" s="26">
        <v>3478</v>
      </c>
      <c r="G19" s="82">
        <f t="shared" si="0"/>
        <v>-1.0645</v>
      </c>
      <c r="H19" s="82">
        <f t="shared" si="1"/>
        <v>-0.2092</v>
      </c>
      <c r="I19" s="82">
        <f t="shared" si="1"/>
        <v>4.1628999999999996</v>
      </c>
      <c r="K19" s="61">
        <v>15</v>
      </c>
      <c r="L19" s="61">
        <v>14</v>
      </c>
      <c r="M19" s="61">
        <v>54</v>
      </c>
    </row>
    <row r="20" spans="1:13" ht="14.25" customHeight="1" x14ac:dyDescent="0.2">
      <c r="A20" s="4" t="s">
        <v>55</v>
      </c>
      <c r="B20" s="6">
        <v>3406</v>
      </c>
      <c r="C20" s="6">
        <v>3309</v>
      </c>
      <c r="D20" s="6">
        <v>3140</v>
      </c>
      <c r="E20" s="17">
        <v>3380</v>
      </c>
      <c r="F20" s="17">
        <v>3212</v>
      </c>
      <c r="G20" s="82">
        <f t="shared" si="0"/>
        <v>-5.1073000000000004</v>
      </c>
      <c r="H20" s="82">
        <f t="shared" si="1"/>
        <v>7.6433</v>
      </c>
      <c r="I20" s="82">
        <f t="shared" si="1"/>
        <v>-4.9703999999999997</v>
      </c>
      <c r="K20" s="61">
        <v>22</v>
      </c>
      <c r="L20" s="61">
        <v>17</v>
      </c>
      <c r="M20" s="61">
        <v>54</v>
      </c>
    </row>
    <row r="21" spans="1:13" ht="14.25" customHeight="1" x14ac:dyDescent="0.2">
      <c r="A21" s="4" t="s">
        <v>56</v>
      </c>
      <c r="B21" s="26">
        <v>1167</v>
      </c>
      <c r="C21" s="26">
        <v>1038</v>
      </c>
      <c r="D21" s="26">
        <v>968</v>
      </c>
      <c r="E21" s="26">
        <v>1211</v>
      </c>
      <c r="F21" s="26">
        <v>1213</v>
      </c>
      <c r="G21" s="82">
        <f t="shared" si="0"/>
        <v>-6.7436999999999996</v>
      </c>
      <c r="H21" s="82">
        <f t="shared" si="1"/>
        <v>25.103300000000001</v>
      </c>
      <c r="I21" s="82">
        <f t="shared" si="1"/>
        <v>0.16520000000000001</v>
      </c>
      <c r="K21" s="61">
        <v>2</v>
      </c>
      <c r="L21" s="61">
        <v>2</v>
      </c>
      <c r="M21" s="61">
        <v>3</v>
      </c>
    </row>
    <row r="22" spans="1:13" ht="14.25" customHeight="1" x14ac:dyDescent="0.2">
      <c r="A22" s="4" t="s">
        <v>57</v>
      </c>
      <c r="B22">
        <v>300</v>
      </c>
      <c r="C22">
        <v>306</v>
      </c>
      <c r="D22">
        <v>281</v>
      </c>
      <c r="E22">
        <v>265</v>
      </c>
      <c r="F22">
        <v>262</v>
      </c>
      <c r="G22" s="82">
        <f t="shared" si="0"/>
        <v>-8.1699000000000002</v>
      </c>
      <c r="H22" s="82">
        <f t="shared" si="1"/>
        <v>-5.694</v>
      </c>
      <c r="I22" s="82">
        <f t="shared" si="1"/>
        <v>-1.1321000000000001</v>
      </c>
      <c r="K22" s="61">
        <v>3</v>
      </c>
      <c r="L22" s="61">
        <v>1</v>
      </c>
      <c r="M22" s="61">
        <v>1</v>
      </c>
    </row>
    <row r="23" spans="1:13" ht="14.25" customHeight="1" x14ac:dyDescent="0.2">
      <c r="A23" s="4" t="s">
        <v>58</v>
      </c>
      <c r="B23">
        <v>1073</v>
      </c>
      <c r="C23">
        <v>1180</v>
      </c>
      <c r="D23">
        <v>1206</v>
      </c>
      <c r="E23">
        <v>1365</v>
      </c>
      <c r="F23">
        <v>1637</v>
      </c>
      <c r="G23" s="82">
        <f t="shared" si="0"/>
        <v>2.2033999999999998</v>
      </c>
      <c r="H23" s="82">
        <f t="shared" si="1"/>
        <v>13.184100000000001</v>
      </c>
      <c r="I23" s="82">
        <f t="shared" si="1"/>
        <v>19.9267</v>
      </c>
      <c r="K23" s="61">
        <v>92</v>
      </c>
      <c r="L23" s="61">
        <v>118</v>
      </c>
      <c r="M23" s="61">
        <v>430</v>
      </c>
    </row>
    <row r="24" spans="1:13" ht="14.25" customHeight="1" x14ac:dyDescent="0.2">
      <c r="A24" s="4" t="s">
        <v>86</v>
      </c>
      <c r="B24">
        <v>6329</v>
      </c>
      <c r="C24">
        <v>6329</v>
      </c>
      <c r="D24">
        <v>6179</v>
      </c>
      <c r="E24">
        <v>6382</v>
      </c>
      <c r="F24">
        <v>7074</v>
      </c>
      <c r="G24" s="82">
        <f t="shared" si="0"/>
        <v>-2.37</v>
      </c>
      <c r="H24" s="82">
        <f t="shared" si="1"/>
        <v>3.2852999999999999</v>
      </c>
      <c r="I24" s="82">
        <f t="shared" si="1"/>
        <v>10.843</v>
      </c>
      <c r="K24" s="61">
        <v>46</v>
      </c>
      <c r="L24" s="61">
        <v>52</v>
      </c>
      <c r="M24" s="61">
        <v>166</v>
      </c>
    </row>
    <row r="25" spans="1:13" x14ac:dyDescent="0.2">
      <c r="A25" s="4" t="s">
        <v>59</v>
      </c>
      <c r="B25" s="16">
        <v>2018</v>
      </c>
      <c r="C25" s="16">
        <v>2013</v>
      </c>
      <c r="D25" s="16">
        <v>2002</v>
      </c>
      <c r="E25" s="16">
        <v>1921</v>
      </c>
      <c r="F25" s="16">
        <v>1874</v>
      </c>
      <c r="G25" s="82">
        <f t="shared" si="0"/>
        <v>-0.5464</v>
      </c>
      <c r="H25" s="82">
        <f t="shared" si="1"/>
        <v>-4.0460000000000003</v>
      </c>
      <c r="I25" s="82">
        <f t="shared" si="1"/>
        <v>-2.4466000000000001</v>
      </c>
      <c r="K25" s="61">
        <v>4</v>
      </c>
      <c r="L25" s="61">
        <v>1</v>
      </c>
      <c r="M25" s="61">
        <v>7</v>
      </c>
    </row>
    <row r="26" spans="1:13" x14ac:dyDescent="0.2">
      <c r="A26" s="4" t="s">
        <v>60</v>
      </c>
      <c r="B26" s="16">
        <v>0</v>
      </c>
      <c r="C26" s="16">
        <v>0</v>
      </c>
      <c r="D26" s="16">
        <v>0</v>
      </c>
      <c r="E26" s="16">
        <v>14</v>
      </c>
      <c r="F26" s="16">
        <v>0</v>
      </c>
      <c r="G26" s="84" t="s">
        <v>183</v>
      </c>
      <c r="H26" s="84" t="s">
        <v>183</v>
      </c>
      <c r="I26" s="84" t="s">
        <v>183</v>
      </c>
      <c r="K26" s="61">
        <v>0</v>
      </c>
      <c r="L26" s="61">
        <v>9</v>
      </c>
      <c r="M26" s="61"/>
    </row>
    <row r="27" spans="1:13" x14ac:dyDescent="0.2">
      <c r="A27" s="4"/>
      <c r="B27" s="16"/>
      <c r="C27" s="16"/>
      <c r="D27" s="16"/>
      <c r="E27" s="16"/>
      <c r="F27" s="16"/>
      <c r="K27" s="18"/>
      <c r="L27" s="18"/>
      <c r="M27" s="18"/>
    </row>
    <row r="28" spans="1:13" ht="14.25" x14ac:dyDescent="0.2">
      <c r="A28" s="1" t="s">
        <v>109</v>
      </c>
      <c r="B28" s="16"/>
      <c r="C28" s="16"/>
      <c r="D28" s="16"/>
      <c r="E28" s="16"/>
      <c r="F28" s="16"/>
    </row>
    <row r="29" spans="1:13" x14ac:dyDescent="0.2">
      <c r="A29" s="4" t="s">
        <v>61</v>
      </c>
      <c r="B29" s="16">
        <v>192</v>
      </c>
      <c r="C29" s="16">
        <v>227</v>
      </c>
      <c r="D29" s="16">
        <v>182</v>
      </c>
      <c r="E29" s="16">
        <v>208</v>
      </c>
      <c r="F29" s="16">
        <v>324</v>
      </c>
      <c r="G29" s="82">
        <f t="shared" si="0"/>
        <v>-19.823799999999999</v>
      </c>
      <c r="H29" s="82">
        <f t="shared" si="1"/>
        <v>14.2857</v>
      </c>
      <c r="I29" s="82">
        <f t="shared" si="1"/>
        <v>55.769199999999998</v>
      </c>
      <c r="K29" s="18">
        <v>5</v>
      </c>
      <c r="L29" s="18">
        <v>25</v>
      </c>
      <c r="M29" s="18">
        <v>69</v>
      </c>
    </row>
    <row r="30" spans="1:13" x14ac:dyDescent="0.2">
      <c r="A30" s="4" t="s">
        <v>62</v>
      </c>
      <c r="B30" s="16">
        <v>246</v>
      </c>
      <c r="C30" s="16">
        <v>198</v>
      </c>
      <c r="D30" s="16">
        <v>136</v>
      </c>
      <c r="E30" s="16">
        <v>4</v>
      </c>
      <c r="F30" s="16">
        <v>138</v>
      </c>
      <c r="G30" s="82">
        <f t="shared" si="0"/>
        <v>-31.313099999999999</v>
      </c>
      <c r="H30" s="82">
        <f t="shared" si="1"/>
        <v>-97.058800000000005</v>
      </c>
      <c r="I30" s="82">
        <f t="shared" si="1"/>
        <v>3350</v>
      </c>
      <c r="K30" s="18">
        <v>1</v>
      </c>
      <c r="L30" s="18">
        <v>0</v>
      </c>
      <c r="M30" s="18">
        <v>7</v>
      </c>
    </row>
    <row r="31" spans="1:13" x14ac:dyDescent="0.2">
      <c r="A31" s="4" t="s">
        <v>63</v>
      </c>
      <c r="B31" s="16">
        <v>32</v>
      </c>
      <c r="C31" s="16">
        <v>35</v>
      </c>
      <c r="D31" s="16">
        <v>426</v>
      </c>
      <c r="E31" s="16">
        <v>802</v>
      </c>
      <c r="F31" s="16">
        <v>359</v>
      </c>
      <c r="G31" s="82">
        <f t="shared" si="0"/>
        <v>1117.1429000000001</v>
      </c>
      <c r="H31" s="82">
        <f t="shared" si="1"/>
        <v>88.262900000000002</v>
      </c>
      <c r="I31" s="82">
        <f t="shared" si="1"/>
        <v>-55.236899999999999</v>
      </c>
      <c r="K31" s="18">
        <v>381</v>
      </c>
      <c r="L31" s="18">
        <v>682</v>
      </c>
      <c r="M31" s="18">
        <v>269</v>
      </c>
    </row>
    <row r="32" spans="1:13" x14ac:dyDescent="0.2">
      <c r="A32" s="4" t="s">
        <v>64</v>
      </c>
      <c r="B32" s="16">
        <v>515</v>
      </c>
      <c r="C32" s="16">
        <v>575</v>
      </c>
      <c r="D32" s="16">
        <v>415</v>
      </c>
      <c r="E32" s="16">
        <v>357</v>
      </c>
      <c r="F32" s="16">
        <v>524</v>
      </c>
      <c r="G32" s="82">
        <f t="shared" si="0"/>
        <v>-27.8261</v>
      </c>
      <c r="H32" s="82">
        <f t="shared" si="1"/>
        <v>-13.975899999999999</v>
      </c>
      <c r="I32" s="82">
        <f t="shared" si="1"/>
        <v>46.778700000000001</v>
      </c>
      <c r="K32" s="18">
        <v>18</v>
      </c>
      <c r="L32" s="18">
        <v>7</v>
      </c>
      <c r="M32" s="18">
        <v>53</v>
      </c>
    </row>
    <row r="33" spans="1:13" x14ac:dyDescent="0.2">
      <c r="A33" s="4" t="s">
        <v>65</v>
      </c>
      <c r="B33" s="16">
        <v>645</v>
      </c>
      <c r="C33" s="16">
        <v>693</v>
      </c>
      <c r="D33" s="16">
        <v>572</v>
      </c>
      <c r="E33" s="16">
        <v>583</v>
      </c>
      <c r="F33" s="16">
        <v>689</v>
      </c>
      <c r="G33" s="82">
        <f t="shared" si="0"/>
        <v>-17.4603</v>
      </c>
      <c r="H33" s="82">
        <f t="shared" si="1"/>
        <v>1.9231</v>
      </c>
      <c r="I33" s="82">
        <f t="shared" si="1"/>
        <v>18.181799999999999</v>
      </c>
      <c r="K33" s="18">
        <v>0</v>
      </c>
      <c r="L33" s="18">
        <v>0</v>
      </c>
      <c r="M33" s="18">
        <v>7</v>
      </c>
    </row>
    <row r="34" spans="1:13" x14ac:dyDescent="0.2">
      <c r="A34" s="4" t="s">
        <v>66</v>
      </c>
      <c r="B34" s="16">
        <v>8</v>
      </c>
      <c r="C34" s="16">
        <v>5</v>
      </c>
      <c r="D34" s="16">
        <v>94</v>
      </c>
      <c r="E34" s="16">
        <v>170</v>
      </c>
      <c r="F34" s="16">
        <v>45</v>
      </c>
      <c r="G34" s="82">
        <f t="shared" si="0"/>
        <v>1780</v>
      </c>
      <c r="H34" s="82">
        <f t="shared" si="1"/>
        <v>80.851100000000002</v>
      </c>
      <c r="I34" s="82">
        <f t="shared" si="1"/>
        <v>-73.529399999999995</v>
      </c>
      <c r="K34" s="18">
        <v>82</v>
      </c>
      <c r="L34" s="18">
        <v>150</v>
      </c>
      <c r="M34" s="18">
        <v>42</v>
      </c>
    </row>
    <row r="35" spans="1:13" x14ac:dyDescent="0.2">
      <c r="A35" s="4" t="s">
        <v>67</v>
      </c>
      <c r="B35" s="16">
        <v>418</v>
      </c>
      <c r="C35" s="16">
        <v>408</v>
      </c>
      <c r="D35" s="16">
        <v>325</v>
      </c>
      <c r="E35" s="16">
        <v>333</v>
      </c>
      <c r="F35" s="16">
        <v>385</v>
      </c>
      <c r="G35" s="82">
        <f t="shared" si="0"/>
        <v>-20.3431</v>
      </c>
      <c r="H35" s="82">
        <f t="shared" si="1"/>
        <v>2.4615</v>
      </c>
      <c r="I35" s="82">
        <f t="shared" si="1"/>
        <v>15.615600000000001</v>
      </c>
      <c r="K35" s="18">
        <v>7</v>
      </c>
      <c r="L35" s="18">
        <v>7</v>
      </c>
      <c r="M35" s="18">
        <v>46</v>
      </c>
    </row>
    <row r="36" spans="1:13" x14ac:dyDescent="0.2">
      <c r="A36" s="4" t="s">
        <v>68</v>
      </c>
      <c r="B36" s="16">
        <v>234</v>
      </c>
      <c r="C36" s="16">
        <v>251</v>
      </c>
      <c r="D36" s="16">
        <v>185</v>
      </c>
      <c r="E36" s="16">
        <v>292</v>
      </c>
      <c r="F36" s="16">
        <v>352</v>
      </c>
      <c r="G36" s="82">
        <f t="shared" si="0"/>
        <v>-26.294799999999999</v>
      </c>
      <c r="H36" s="82">
        <f t="shared" si="1"/>
        <v>57.837800000000001</v>
      </c>
      <c r="I36" s="82">
        <f t="shared" si="1"/>
        <v>20.547899999999998</v>
      </c>
      <c r="K36" s="18">
        <v>9</v>
      </c>
      <c r="L36" s="18">
        <v>2</v>
      </c>
      <c r="M36" s="18">
        <v>40</v>
      </c>
    </row>
    <row r="37" spans="1:13" x14ac:dyDescent="0.2">
      <c r="A37" s="4" t="s">
        <v>69</v>
      </c>
      <c r="B37" s="16">
        <v>205</v>
      </c>
      <c r="C37" s="16">
        <v>256</v>
      </c>
      <c r="D37" s="16">
        <v>248</v>
      </c>
      <c r="E37" s="16">
        <v>278</v>
      </c>
      <c r="F37" s="16">
        <v>294</v>
      </c>
      <c r="G37" s="82">
        <f t="shared" si="0"/>
        <v>-3.125</v>
      </c>
      <c r="H37" s="82">
        <f t="shared" si="1"/>
        <v>12.0968</v>
      </c>
      <c r="I37" s="82">
        <f t="shared" si="1"/>
        <v>5.7553999999999998</v>
      </c>
      <c r="K37" s="18">
        <v>34</v>
      </c>
      <c r="L37" s="18">
        <v>36</v>
      </c>
      <c r="M37" s="18">
        <v>57</v>
      </c>
    </row>
    <row r="38" spans="1:13" x14ac:dyDescent="0.2">
      <c r="A38" s="4"/>
      <c r="B38" s="16"/>
      <c r="C38" s="16"/>
      <c r="D38" s="16"/>
      <c r="E38" s="16"/>
      <c r="F38" s="16"/>
      <c r="G38" s="82"/>
      <c r="H38" s="82"/>
      <c r="I38" s="82"/>
      <c r="K38" s="18"/>
      <c r="L38" s="18"/>
      <c r="M38" s="18"/>
    </row>
    <row r="39" spans="1:13" ht="14.25" x14ac:dyDescent="0.2">
      <c r="A39" s="1" t="s">
        <v>110</v>
      </c>
      <c r="B39" s="16"/>
      <c r="C39" s="16"/>
      <c r="D39" s="16"/>
      <c r="E39" s="16"/>
      <c r="F39" s="16"/>
      <c r="G39" s="82"/>
      <c r="H39" s="82"/>
      <c r="I39" s="82"/>
      <c r="K39" s="18"/>
      <c r="L39" s="18"/>
      <c r="M39" s="18"/>
    </row>
    <row r="40" spans="1:13" x14ac:dyDescent="0.2">
      <c r="A40" s="4" t="s">
        <v>70</v>
      </c>
      <c r="B40" s="17">
        <v>722</v>
      </c>
      <c r="C40" s="17">
        <v>706</v>
      </c>
      <c r="D40" s="17">
        <v>649</v>
      </c>
      <c r="E40" s="17">
        <v>734</v>
      </c>
      <c r="F40" s="17">
        <v>710</v>
      </c>
      <c r="G40" s="82">
        <f t="shared" si="0"/>
        <v>-8.0737000000000005</v>
      </c>
      <c r="H40" s="82">
        <f t="shared" si="1"/>
        <v>13.097099999999999</v>
      </c>
      <c r="I40" s="82">
        <f t="shared" si="1"/>
        <v>-3.2698</v>
      </c>
      <c r="K40" s="80">
        <v>3</v>
      </c>
      <c r="L40" s="80">
        <v>4</v>
      </c>
      <c r="M40" s="80">
        <v>10</v>
      </c>
    </row>
    <row r="41" spans="1:13" x14ac:dyDescent="0.2">
      <c r="A41" s="4" t="s">
        <v>71</v>
      </c>
      <c r="B41" s="17">
        <v>867</v>
      </c>
      <c r="C41" s="17">
        <v>922</v>
      </c>
      <c r="D41" s="17">
        <v>756</v>
      </c>
      <c r="E41" s="17">
        <v>779</v>
      </c>
      <c r="F41" s="17">
        <v>767</v>
      </c>
      <c r="G41" s="82">
        <f t="shared" si="0"/>
        <v>-18.004300000000001</v>
      </c>
      <c r="H41" s="82">
        <f t="shared" si="1"/>
        <v>3.0423</v>
      </c>
      <c r="I41" s="82">
        <f t="shared" si="1"/>
        <v>-1.5404</v>
      </c>
      <c r="K41" s="80">
        <v>3</v>
      </c>
      <c r="L41" s="80">
        <v>2</v>
      </c>
      <c r="M41" s="80">
        <v>13</v>
      </c>
    </row>
    <row r="42" spans="1:13" x14ac:dyDescent="0.2">
      <c r="A42" s="4" t="s">
        <v>72</v>
      </c>
      <c r="B42" s="17">
        <v>160</v>
      </c>
      <c r="C42" s="17">
        <v>175</v>
      </c>
      <c r="D42" s="17">
        <v>162</v>
      </c>
      <c r="E42" s="17">
        <v>165</v>
      </c>
      <c r="F42" s="17">
        <v>193</v>
      </c>
      <c r="G42" s="82">
        <f t="shared" si="0"/>
        <v>-7.4286000000000003</v>
      </c>
      <c r="H42" s="82">
        <f t="shared" si="1"/>
        <v>1.8519000000000001</v>
      </c>
      <c r="I42" s="82">
        <f t="shared" si="1"/>
        <v>16.9697</v>
      </c>
      <c r="K42" s="80">
        <v>0</v>
      </c>
      <c r="L42" s="80">
        <v>0</v>
      </c>
      <c r="M42" s="80">
        <v>0</v>
      </c>
    </row>
    <row r="43" spans="1:13" ht="14.25" customHeight="1" x14ac:dyDescent="0.2">
      <c r="A43" s="4" t="s">
        <v>73</v>
      </c>
      <c r="B43" s="6">
        <v>322</v>
      </c>
      <c r="C43" s="6">
        <v>320</v>
      </c>
      <c r="D43" s="6">
        <v>333</v>
      </c>
      <c r="E43" s="17">
        <v>354</v>
      </c>
      <c r="F43" s="17">
        <v>377</v>
      </c>
      <c r="G43" s="82">
        <f t="shared" si="0"/>
        <v>4.0625</v>
      </c>
      <c r="H43" s="82">
        <f t="shared" si="1"/>
        <v>6.3063000000000002</v>
      </c>
      <c r="I43" s="82">
        <f t="shared" si="1"/>
        <v>6.4972000000000003</v>
      </c>
      <c r="K43" s="80">
        <v>0</v>
      </c>
      <c r="L43" s="80">
        <v>0</v>
      </c>
      <c r="M43" s="80">
        <v>1</v>
      </c>
    </row>
    <row r="44" spans="1:13" ht="14.25" customHeight="1" x14ac:dyDescent="0.2">
      <c r="A44" s="4" t="s">
        <v>74</v>
      </c>
      <c r="B44" s="29">
        <v>97</v>
      </c>
      <c r="C44" s="29">
        <v>112</v>
      </c>
      <c r="D44" s="29">
        <v>103</v>
      </c>
      <c r="E44" s="30">
        <v>96</v>
      </c>
      <c r="F44" s="30">
        <v>97</v>
      </c>
      <c r="G44" s="82">
        <f t="shared" si="0"/>
        <v>-8.0357000000000003</v>
      </c>
      <c r="H44" s="82">
        <f t="shared" si="1"/>
        <v>-6.7961</v>
      </c>
      <c r="I44" s="82">
        <f t="shared" si="1"/>
        <v>1.0417000000000001</v>
      </c>
      <c r="K44" s="80">
        <v>0</v>
      </c>
      <c r="L44" s="80">
        <v>0</v>
      </c>
      <c r="M44" s="80">
        <v>0</v>
      </c>
    </row>
    <row r="45" spans="1:13" ht="14.25" customHeight="1" x14ac:dyDescent="0.2">
      <c r="A45" s="4" t="s">
        <v>75</v>
      </c>
      <c r="B45" s="29">
        <v>906</v>
      </c>
      <c r="C45" s="29">
        <v>937</v>
      </c>
      <c r="D45" s="29">
        <v>840</v>
      </c>
      <c r="E45" s="30">
        <v>831</v>
      </c>
      <c r="F45" s="30">
        <v>964</v>
      </c>
      <c r="G45" s="82">
        <f t="shared" si="0"/>
        <v>-10.3522</v>
      </c>
      <c r="H45" s="82">
        <f t="shared" si="1"/>
        <v>-1.0713999999999999</v>
      </c>
      <c r="I45" s="82">
        <f t="shared" si="1"/>
        <v>16.004799999999999</v>
      </c>
      <c r="K45" s="80">
        <v>1</v>
      </c>
      <c r="L45" s="80">
        <v>1</v>
      </c>
      <c r="M45" s="80">
        <v>5</v>
      </c>
    </row>
    <row r="46" spans="1:13" ht="14.25" customHeight="1" x14ac:dyDescent="0.2">
      <c r="A46" s="4" t="s">
        <v>76</v>
      </c>
      <c r="B46" s="29">
        <v>522</v>
      </c>
      <c r="C46" s="29">
        <v>544</v>
      </c>
      <c r="D46" s="29">
        <v>473</v>
      </c>
      <c r="E46" s="30">
        <v>460</v>
      </c>
      <c r="F46" s="30">
        <v>493</v>
      </c>
      <c r="G46" s="82">
        <f t="shared" si="0"/>
        <v>-13.051500000000001</v>
      </c>
      <c r="H46" s="82">
        <f t="shared" si="1"/>
        <v>-2.7484000000000002</v>
      </c>
      <c r="I46" s="82">
        <f t="shared" si="1"/>
        <v>7.1738999999999997</v>
      </c>
      <c r="K46" s="80">
        <v>9</v>
      </c>
      <c r="L46" s="80">
        <v>5</v>
      </c>
      <c r="M46" s="80">
        <v>17</v>
      </c>
    </row>
    <row r="47" spans="1:13" x14ac:dyDescent="0.2">
      <c r="A47" s="4" t="s">
        <v>77</v>
      </c>
      <c r="B47" s="28">
        <v>2198</v>
      </c>
      <c r="C47" s="28">
        <v>2161</v>
      </c>
      <c r="D47" s="28">
        <v>2075</v>
      </c>
      <c r="E47" s="28">
        <v>2252</v>
      </c>
      <c r="F47" s="28">
        <v>2287</v>
      </c>
      <c r="G47" s="82">
        <f t="shared" si="0"/>
        <v>-3.9796</v>
      </c>
      <c r="H47" s="82">
        <f t="shared" si="1"/>
        <v>8.5300999999999991</v>
      </c>
      <c r="I47" s="82">
        <f t="shared" si="1"/>
        <v>1.5542</v>
      </c>
      <c r="K47" s="80">
        <v>10</v>
      </c>
      <c r="L47" s="80">
        <v>11</v>
      </c>
      <c r="M47" s="80">
        <v>38</v>
      </c>
    </row>
    <row r="48" spans="1:13" x14ac:dyDescent="0.2">
      <c r="A48" s="4" t="s">
        <v>78</v>
      </c>
      <c r="B48" s="28">
        <v>123</v>
      </c>
      <c r="C48" s="28">
        <v>127</v>
      </c>
      <c r="D48" s="28">
        <v>157</v>
      </c>
      <c r="E48" s="28">
        <v>131</v>
      </c>
      <c r="F48" s="28">
        <v>145</v>
      </c>
      <c r="G48" s="82">
        <f t="shared" si="0"/>
        <v>23.622</v>
      </c>
      <c r="H48" s="82">
        <f t="shared" si="1"/>
        <v>-16.560500000000001</v>
      </c>
      <c r="I48" s="82">
        <f t="shared" si="1"/>
        <v>10.686999999999999</v>
      </c>
      <c r="K48" s="80">
        <v>1</v>
      </c>
      <c r="L48" s="80">
        <v>1</v>
      </c>
      <c r="M48" s="80">
        <v>6</v>
      </c>
    </row>
    <row r="49" spans="1:13" x14ac:dyDescent="0.2">
      <c r="A49" s="4" t="s">
        <v>79</v>
      </c>
      <c r="B49" s="28">
        <v>3809</v>
      </c>
      <c r="C49" s="28">
        <v>3674</v>
      </c>
      <c r="D49" s="28">
        <v>3636</v>
      </c>
      <c r="E49" s="28">
        <v>3980</v>
      </c>
      <c r="F49" s="28">
        <v>3955</v>
      </c>
      <c r="G49" s="82">
        <f t="shared" si="0"/>
        <v>-1.0343</v>
      </c>
      <c r="H49" s="82">
        <f t="shared" si="1"/>
        <v>9.4609000000000005</v>
      </c>
      <c r="I49" s="82">
        <f t="shared" si="1"/>
        <v>-0.62809999999999999</v>
      </c>
      <c r="K49" s="80">
        <v>16</v>
      </c>
      <c r="L49" s="80">
        <v>16</v>
      </c>
      <c r="M49" s="80">
        <v>79</v>
      </c>
    </row>
    <row r="50" spans="1:13" x14ac:dyDescent="0.2">
      <c r="A50" s="4" t="s">
        <v>80</v>
      </c>
      <c r="B50" s="28">
        <v>2218</v>
      </c>
      <c r="C50" s="28">
        <v>2234</v>
      </c>
      <c r="D50" s="28">
        <v>2228</v>
      </c>
      <c r="E50" s="28">
        <v>2210</v>
      </c>
      <c r="F50" s="28">
        <v>2233</v>
      </c>
      <c r="G50" s="82">
        <f t="shared" si="0"/>
        <v>-0.26860000000000001</v>
      </c>
      <c r="H50" s="82">
        <f t="shared" si="1"/>
        <v>-0.80789999999999995</v>
      </c>
      <c r="I50" s="82">
        <f t="shared" si="1"/>
        <v>1.0407</v>
      </c>
      <c r="K50" s="80">
        <v>10</v>
      </c>
      <c r="L50" s="80">
        <v>10</v>
      </c>
      <c r="M50" s="80">
        <v>18</v>
      </c>
    </row>
    <row r="51" spans="1:13" x14ac:dyDescent="0.2">
      <c r="A51" s="4" t="s">
        <v>81</v>
      </c>
      <c r="B51" s="28">
        <v>715</v>
      </c>
      <c r="C51" s="28">
        <v>731</v>
      </c>
      <c r="D51" s="28">
        <v>680</v>
      </c>
      <c r="E51" s="28">
        <v>767</v>
      </c>
      <c r="F51" s="28">
        <v>804</v>
      </c>
      <c r="G51" s="82">
        <f t="shared" si="0"/>
        <v>-6.9767000000000001</v>
      </c>
      <c r="H51" s="82">
        <f t="shared" si="1"/>
        <v>12.7941</v>
      </c>
      <c r="I51" s="82">
        <f t="shared" si="1"/>
        <v>4.8239999999999998</v>
      </c>
      <c r="K51" s="80">
        <v>1</v>
      </c>
      <c r="L51" s="80">
        <v>0</v>
      </c>
      <c r="M51" s="80">
        <v>2</v>
      </c>
    </row>
    <row r="52" spans="1:13" x14ac:dyDescent="0.2">
      <c r="A52" s="4" t="s">
        <v>82</v>
      </c>
      <c r="B52" s="28">
        <v>1292</v>
      </c>
      <c r="C52" s="28">
        <v>1227</v>
      </c>
      <c r="D52" s="28">
        <v>1132</v>
      </c>
      <c r="E52" s="28">
        <v>1195</v>
      </c>
      <c r="F52" s="28">
        <v>1159</v>
      </c>
      <c r="G52" s="82">
        <f t="shared" si="0"/>
        <v>-7.7424999999999997</v>
      </c>
      <c r="H52" s="82">
        <f t="shared" si="1"/>
        <v>5.5654000000000003</v>
      </c>
      <c r="I52" s="82">
        <f t="shared" si="1"/>
        <v>-3.0125999999999999</v>
      </c>
      <c r="K52" s="80">
        <v>1</v>
      </c>
      <c r="L52" s="80">
        <v>2</v>
      </c>
      <c r="M52" s="80">
        <v>7</v>
      </c>
    </row>
    <row r="53" spans="1:13" x14ac:dyDescent="0.2">
      <c r="A53" s="4" t="s">
        <v>83</v>
      </c>
      <c r="B53" s="28">
        <v>2844</v>
      </c>
      <c r="C53" s="28">
        <v>2778</v>
      </c>
      <c r="D53" s="28">
        <v>2705</v>
      </c>
      <c r="E53" s="28">
        <v>2860</v>
      </c>
      <c r="F53" s="28">
        <v>2724</v>
      </c>
      <c r="G53" s="82">
        <f t="shared" si="0"/>
        <v>-2.6278000000000001</v>
      </c>
      <c r="H53" s="82">
        <f t="shared" si="1"/>
        <v>5.7301000000000002</v>
      </c>
      <c r="I53" s="82">
        <f t="shared" si="1"/>
        <v>-4.7552000000000003</v>
      </c>
      <c r="K53" s="80">
        <v>17</v>
      </c>
      <c r="L53" s="80">
        <v>5</v>
      </c>
      <c r="M53" s="80">
        <v>41</v>
      </c>
    </row>
    <row r="54" spans="1:13" x14ac:dyDescent="0.2">
      <c r="A54" s="4" t="s">
        <v>84</v>
      </c>
      <c r="B54" s="28">
        <v>7102</v>
      </c>
      <c r="C54" s="28">
        <v>7095</v>
      </c>
      <c r="D54" s="28">
        <v>6978</v>
      </c>
      <c r="E54" s="28">
        <v>7224</v>
      </c>
      <c r="F54" s="28">
        <v>7596</v>
      </c>
      <c r="G54" s="82">
        <f t="shared" si="0"/>
        <v>-1.649</v>
      </c>
      <c r="H54" s="82">
        <f t="shared" si="1"/>
        <v>3.5253999999999999</v>
      </c>
      <c r="I54" s="82">
        <f t="shared" si="1"/>
        <v>5.1494999999999997</v>
      </c>
      <c r="K54" s="80">
        <v>18</v>
      </c>
      <c r="L54" s="80">
        <v>27</v>
      </c>
      <c r="M54" s="80">
        <v>54</v>
      </c>
    </row>
    <row r="55" spans="1:13" x14ac:dyDescent="0.2">
      <c r="A55" s="4" t="s">
        <v>85</v>
      </c>
      <c r="B55" s="28">
        <v>1478</v>
      </c>
      <c r="C55" s="28">
        <v>1481</v>
      </c>
      <c r="D55" s="28">
        <v>1439</v>
      </c>
      <c r="E55" s="28">
        <v>1438</v>
      </c>
      <c r="F55" s="28">
        <v>1476</v>
      </c>
      <c r="G55" s="82">
        <f t="shared" si="0"/>
        <v>-2.8359000000000001</v>
      </c>
      <c r="H55" s="82">
        <f t="shared" si="1"/>
        <v>-6.9500000000000006E-2</v>
      </c>
      <c r="I55" s="82">
        <f t="shared" si="1"/>
        <v>2.6425999999999998</v>
      </c>
      <c r="K55" s="80">
        <v>6</v>
      </c>
      <c r="L55" s="80">
        <v>5</v>
      </c>
      <c r="M55" s="80">
        <v>20</v>
      </c>
    </row>
    <row r="56" spans="1:13" ht="14.25" x14ac:dyDescent="0.2">
      <c r="A56" s="4" t="s">
        <v>151</v>
      </c>
      <c r="B56" s="28">
        <v>15990</v>
      </c>
      <c r="C56" s="28">
        <v>12563</v>
      </c>
      <c r="D56" s="28">
        <v>13049</v>
      </c>
      <c r="E56" s="28">
        <v>15537</v>
      </c>
      <c r="F56" s="28">
        <v>16395</v>
      </c>
      <c r="G56" s="82">
        <f t="shared" si="0"/>
        <v>3.8685</v>
      </c>
      <c r="H56" s="82">
        <f t="shared" si="1"/>
        <v>19.066600000000001</v>
      </c>
      <c r="I56" s="82">
        <f t="shared" si="1"/>
        <v>5.5223000000000004</v>
      </c>
      <c r="K56" s="80">
        <v>725</v>
      </c>
      <c r="L56" s="80">
        <v>1173</v>
      </c>
      <c r="M56" s="80">
        <v>1691</v>
      </c>
    </row>
    <row r="57" spans="1:13" ht="14.25" x14ac:dyDescent="0.2">
      <c r="A57" s="4" t="s">
        <v>153</v>
      </c>
      <c r="B57" s="28">
        <v>10</v>
      </c>
      <c r="C57" s="28">
        <v>331</v>
      </c>
      <c r="D57" s="28">
        <v>5</v>
      </c>
      <c r="E57" s="28">
        <v>5</v>
      </c>
      <c r="F57" s="28">
        <v>13</v>
      </c>
      <c r="G57" s="82">
        <f t="shared" si="0"/>
        <v>-98.489400000000003</v>
      </c>
      <c r="H57" s="82">
        <f t="shared" si="1"/>
        <v>0</v>
      </c>
      <c r="I57" s="82">
        <f t="shared" si="1"/>
        <v>160</v>
      </c>
      <c r="K57" s="80">
        <v>0</v>
      </c>
      <c r="L57" s="80">
        <v>0</v>
      </c>
      <c r="M57" s="80">
        <v>1</v>
      </c>
    </row>
    <row r="58" spans="1:13" ht="14.25" x14ac:dyDescent="0.2">
      <c r="A58" s="4" t="s">
        <v>150</v>
      </c>
      <c r="B58" s="28" t="s">
        <v>183</v>
      </c>
      <c r="C58" s="28">
        <v>2575</v>
      </c>
      <c r="D58" s="28">
        <v>2941</v>
      </c>
      <c r="E58" s="28">
        <v>3033</v>
      </c>
      <c r="F58" s="28">
        <v>3322</v>
      </c>
      <c r="G58" s="82">
        <f t="shared" si="0"/>
        <v>14.2136</v>
      </c>
      <c r="H58" s="82">
        <f t="shared" si="1"/>
        <v>3.1282000000000001</v>
      </c>
      <c r="I58" s="82">
        <f t="shared" si="1"/>
        <v>9.5284999999999993</v>
      </c>
      <c r="K58" s="80">
        <v>91</v>
      </c>
      <c r="L58" s="80">
        <v>86</v>
      </c>
      <c r="M58" s="80">
        <v>274</v>
      </c>
    </row>
    <row r="59" spans="1:13" x14ac:dyDescent="0.2">
      <c r="G59" s="82"/>
      <c r="H59" s="82"/>
      <c r="I59" s="82"/>
      <c r="K59" s="18"/>
      <c r="L59" s="18"/>
      <c r="M59" s="18"/>
    </row>
    <row r="60" spans="1:13" ht="14.25" x14ac:dyDescent="0.2">
      <c r="A60" s="32" t="s">
        <v>151</v>
      </c>
      <c r="B60" s="28">
        <v>15990</v>
      </c>
      <c r="C60" s="28">
        <v>12563</v>
      </c>
      <c r="D60" s="28">
        <v>13049</v>
      </c>
      <c r="E60">
        <v>15537</v>
      </c>
      <c r="F60" s="28">
        <v>16395</v>
      </c>
      <c r="G60" s="82">
        <f t="shared" si="0"/>
        <v>3.8685</v>
      </c>
      <c r="H60" s="82">
        <f t="shared" si="1"/>
        <v>19.066600000000001</v>
      </c>
      <c r="I60" s="82">
        <f t="shared" si="1"/>
        <v>5.5223000000000004</v>
      </c>
      <c r="K60" s="80">
        <v>725</v>
      </c>
      <c r="L60" s="80">
        <v>1173</v>
      </c>
      <c r="M60" s="80">
        <v>1691</v>
      </c>
    </row>
    <row r="61" spans="1:13" x14ac:dyDescent="0.2">
      <c r="A61" s="31" t="s">
        <v>96</v>
      </c>
      <c r="B61" s="28">
        <v>1853</v>
      </c>
      <c r="C61" s="28">
        <v>2002</v>
      </c>
      <c r="D61" s="28">
        <v>2026</v>
      </c>
      <c r="E61">
        <v>2655</v>
      </c>
      <c r="F61">
        <v>2685</v>
      </c>
      <c r="G61" s="82">
        <f t="shared" si="0"/>
        <v>1.1988000000000001</v>
      </c>
      <c r="H61" s="82">
        <f t="shared" si="1"/>
        <v>31.046399999999998</v>
      </c>
      <c r="I61" s="82">
        <f t="shared" si="1"/>
        <v>1.1298999999999999</v>
      </c>
      <c r="K61" s="18">
        <v>10</v>
      </c>
      <c r="L61" s="18">
        <v>38</v>
      </c>
      <c r="M61" s="18">
        <v>135</v>
      </c>
    </row>
    <row r="62" spans="1:13" x14ac:dyDescent="0.2">
      <c r="A62" s="31" t="s">
        <v>97</v>
      </c>
      <c r="B62" s="28">
        <v>1010</v>
      </c>
      <c r="C62" s="28">
        <v>822</v>
      </c>
      <c r="D62" s="28">
        <v>899</v>
      </c>
      <c r="E62">
        <v>451</v>
      </c>
      <c r="F62">
        <v>453</v>
      </c>
      <c r="G62" s="82">
        <f t="shared" si="0"/>
        <v>9.3673999999999999</v>
      </c>
      <c r="H62" s="82">
        <f t="shared" si="1"/>
        <v>-49.833100000000002</v>
      </c>
      <c r="I62" s="82">
        <f t="shared" si="1"/>
        <v>0.44350000000000001</v>
      </c>
      <c r="K62" s="18">
        <v>3</v>
      </c>
      <c r="L62" s="18">
        <v>4</v>
      </c>
      <c r="M62" s="18">
        <v>18</v>
      </c>
    </row>
    <row r="63" spans="1:13" x14ac:dyDescent="0.2">
      <c r="A63" s="31" t="s">
        <v>98</v>
      </c>
      <c r="B63" s="28">
        <v>427</v>
      </c>
      <c r="C63" s="28">
        <v>10</v>
      </c>
      <c r="D63" s="28">
        <v>135</v>
      </c>
      <c r="E63">
        <v>39</v>
      </c>
      <c r="F63">
        <v>30</v>
      </c>
      <c r="G63" s="82">
        <f t="shared" si="0"/>
        <v>1250</v>
      </c>
      <c r="H63" s="82">
        <f t="shared" si="1"/>
        <v>-71.111099999999993</v>
      </c>
      <c r="I63" s="82">
        <f t="shared" si="1"/>
        <v>-23.076899999999998</v>
      </c>
      <c r="K63" s="18">
        <v>2</v>
      </c>
      <c r="L63" s="18">
        <v>0</v>
      </c>
      <c r="M63" s="18">
        <v>3</v>
      </c>
    </row>
    <row r="64" spans="1:13" x14ac:dyDescent="0.2">
      <c r="A64" s="31" t="s">
        <v>99</v>
      </c>
      <c r="B64" s="28">
        <v>2044</v>
      </c>
      <c r="C64" s="28">
        <v>518</v>
      </c>
      <c r="D64" s="28">
        <v>507</v>
      </c>
      <c r="E64">
        <v>585</v>
      </c>
      <c r="F64">
        <v>684</v>
      </c>
      <c r="G64" s="82">
        <f t="shared" si="0"/>
        <v>-2.1236000000000002</v>
      </c>
      <c r="H64" s="82">
        <f t="shared" si="1"/>
        <v>15.384600000000001</v>
      </c>
      <c r="I64" s="82">
        <f t="shared" si="1"/>
        <v>16.923100000000002</v>
      </c>
      <c r="K64" s="18">
        <v>17</v>
      </c>
      <c r="L64" s="18">
        <v>21</v>
      </c>
      <c r="M64" s="18">
        <v>63</v>
      </c>
    </row>
    <row r="65" spans="1:21" x14ac:dyDescent="0.2">
      <c r="A65" s="31" t="s">
        <v>100</v>
      </c>
      <c r="B65" s="28">
        <v>10656</v>
      </c>
      <c r="C65" s="28">
        <v>9211</v>
      </c>
      <c r="D65" s="28">
        <v>9482</v>
      </c>
      <c r="E65">
        <v>11807</v>
      </c>
      <c r="F65">
        <v>12543</v>
      </c>
      <c r="G65" s="82">
        <f t="shared" si="0"/>
        <v>2.9420999999999999</v>
      </c>
      <c r="H65" s="82">
        <f t="shared" si="1"/>
        <v>24.520099999999999</v>
      </c>
      <c r="I65" s="82">
        <f t="shared" si="1"/>
        <v>6.2336</v>
      </c>
      <c r="K65" s="77">
        <v>693</v>
      </c>
      <c r="L65" s="77">
        <v>1110</v>
      </c>
      <c r="M65" s="77">
        <v>1472</v>
      </c>
    </row>
    <row r="66" spans="1:21" x14ac:dyDescent="0.2">
      <c r="F66" s="82"/>
      <c r="G66" s="82"/>
      <c r="H66" s="82"/>
      <c r="I66" s="82"/>
    </row>
    <row r="67" spans="1:21" ht="14.25" x14ac:dyDescent="0.2">
      <c r="A67" s="26" t="s">
        <v>150</v>
      </c>
      <c r="B67" s="6" t="s">
        <v>183</v>
      </c>
      <c r="C67" s="6">
        <v>2575</v>
      </c>
      <c r="D67" s="6">
        <v>2941</v>
      </c>
      <c r="E67" s="6">
        <v>3033</v>
      </c>
      <c r="F67" s="28">
        <v>3322</v>
      </c>
      <c r="G67" s="85">
        <f t="shared" si="0"/>
        <v>14.2136</v>
      </c>
      <c r="H67" s="85">
        <f t="shared" si="1"/>
        <v>3.1282000000000001</v>
      </c>
      <c r="I67" s="85">
        <f t="shared" si="1"/>
        <v>9.5284999999999993</v>
      </c>
      <c r="J67" s="84"/>
      <c r="K67" s="86">
        <v>91</v>
      </c>
      <c r="L67" s="86">
        <v>86</v>
      </c>
      <c r="M67" s="80">
        <v>274</v>
      </c>
    </row>
    <row r="68" spans="1:21" x14ac:dyDescent="0.2">
      <c r="A68" s="31" t="s">
        <v>88</v>
      </c>
      <c r="B68" s="84" t="s">
        <v>183</v>
      </c>
      <c r="C68" s="84">
        <v>481</v>
      </c>
      <c r="D68" s="84">
        <v>329</v>
      </c>
      <c r="E68" s="84">
        <v>456</v>
      </c>
      <c r="F68" s="84">
        <v>370</v>
      </c>
      <c r="G68" s="85">
        <f t="shared" si="0"/>
        <v>-31.6008</v>
      </c>
      <c r="H68" s="85">
        <f t="shared" si="1"/>
        <v>38.601799999999997</v>
      </c>
      <c r="I68" s="85">
        <f t="shared" si="1"/>
        <v>-18.8596</v>
      </c>
      <c r="J68" s="84"/>
      <c r="K68" s="87">
        <v>6</v>
      </c>
      <c r="L68" s="87">
        <v>16</v>
      </c>
      <c r="M68" s="87">
        <v>52</v>
      </c>
    </row>
    <row r="69" spans="1:21" x14ac:dyDescent="0.2">
      <c r="A69" s="31" t="s">
        <v>89</v>
      </c>
      <c r="B69" s="84" t="s">
        <v>183</v>
      </c>
      <c r="C69" s="84">
        <v>141</v>
      </c>
      <c r="D69" s="84">
        <v>143</v>
      </c>
      <c r="E69" s="84">
        <v>80</v>
      </c>
      <c r="F69" s="84">
        <v>47</v>
      </c>
      <c r="G69" s="85">
        <f t="shared" si="0"/>
        <v>1.4184000000000001</v>
      </c>
      <c r="H69" s="85">
        <f t="shared" si="1"/>
        <v>-44.055900000000001</v>
      </c>
      <c r="I69" s="85">
        <f t="shared" si="1"/>
        <v>-41.25</v>
      </c>
      <c r="J69" s="84"/>
      <c r="K69" s="87">
        <v>1</v>
      </c>
      <c r="L69" s="87">
        <v>2</v>
      </c>
      <c r="M69" s="87">
        <v>2</v>
      </c>
    </row>
    <row r="70" spans="1:21" x14ac:dyDescent="0.2">
      <c r="A70" s="31" t="s">
        <v>90</v>
      </c>
      <c r="B70" s="84" t="s">
        <v>183</v>
      </c>
      <c r="C70" s="84">
        <v>117</v>
      </c>
      <c r="D70" s="84">
        <v>144</v>
      </c>
      <c r="E70" s="84">
        <v>211</v>
      </c>
      <c r="F70" s="84">
        <v>142</v>
      </c>
      <c r="G70" s="85">
        <f t="shared" ref="G70:G76" si="2">ROUND((D70/C70-1)*100,4)</f>
        <v>23.076899999999998</v>
      </c>
      <c r="H70" s="85">
        <f t="shared" ref="H70:I76" si="3">ROUND((E70/D70-1)*100,4)</f>
        <v>46.527799999999999</v>
      </c>
      <c r="I70" s="85">
        <f t="shared" si="3"/>
        <v>-32.7014</v>
      </c>
      <c r="J70" s="84"/>
      <c r="K70" s="87">
        <v>27</v>
      </c>
      <c r="L70" s="87">
        <v>17</v>
      </c>
      <c r="M70" s="87">
        <v>7</v>
      </c>
    </row>
    <row r="71" spans="1:21" x14ac:dyDescent="0.2">
      <c r="A71" s="31" t="s">
        <v>91</v>
      </c>
      <c r="B71" s="84" t="s">
        <v>183</v>
      </c>
      <c r="C71" s="84">
        <v>349</v>
      </c>
      <c r="D71" s="84">
        <v>356</v>
      </c>
      <c r="E71" s="84">
        <v>321</v>
      </c>
      <c r="F71" s="84">
        <v>290</v>
      </c>
      <c r="G71" s="85">
        <f t="shared" si="2"/>
        <v>2.0057</v>
      </c>
      <c r="H71" s="85">
        <f t="shared" si="3"/>
        <v>-9.8315000000000001</v>
      </c>
      <c r="I71" s="85">
        <f t="shared" si="3"/>
        <v>-9.6572999999999993</v>
      </c>
      <c r="J71" s="84"/>
      <c r="K71" s="87">
        <v>2</v>
      </c>
      <c r="L71" s="87">
        <v>2</v>
      </c>
      <c r="M71" s="87">
        <v>12</v>
      </c>
    </row>
    <row r="72" spans="1:21" x14ac:dyDescent="0.2">
      <c r="A72" s="31" t="s">
        <v>92</v>
      </c>
      <c r="B72" s="84" t="s">
        <v>183</v>
      </c>
      <c r="C72" s="84">
        <v>931</v>
      </c>
      <c r="D72" s="84">
        <v>986</v>
      </c>
      <c r="E72" s="84">
        <v>1010</v>
      </c>
      <c r="F72" s="84">
        <v>782</v>
      </c>
      <c r="G72" s="85">
        <f t="shared" si="2"/>
        <v>5.9076000000000004</v>
      </c>
      <c r="H72" s="85">
        <f t="shared" si="3"/>
        <v>2.4340999999999999</v>
      </c>
      <c r="I72" s="85">
        <f t="shared" si="3"/>
        <v>-22.574300000000001</v>
      </c>
      <c r="J72" s="84"/>
      <c r="K72" s="87">
        <v>22</v>
      </c>
      <c r="L72" s="87">
        <v>22</v>
      </c>
      <c r="M72" s="87">
        <v>36</v>
      </c>
    </row>
    <row r="73" spans="1:21" x14ac:dyDescent="0.2">
      <c r="A73" s="31" t="s">
        <v>93</v>
      </c>
      <c r="B73" s="84" t="s">
        <v>183</v>
      </c>
      <c r="C73" s="84">
        <v>301</v>
      </c>
      <c r="D73" s="84">
        <v>324</v>
      </c>
      <c r="E73" s="84">
        <v>275</v>
      </c>
      <c r="F73" s="84">
        <v>233</v>
      </c>
      <c r="G73" s="85">
        <f t="shared" si="2"/>
        <v>7.6412000000000004</v>
      </c>
      <c r="H73" s="85">
        <f t="shared" si="3"/>
        <v>-15.1235</v>
      </c>
      <c r="I73" s="85">
        <f t="shared" si="3"/>
        <v>-15.2727</v>
      </c>
      <c r="J73" s="84"/>
      <c r="K73" s="87">
        <v>9</v>
      </c>
      <c r="L73" s="87">
        <v>3</v>
      </c>
      <c r="M73" s="87">
        <v>12</v>
      </c>
    </row>
    <row r="74" spans="1:21" x14ac:dyDescent="0.2">
      <c r="A74" s="31" t="s">
        <v>217</v>
      </c>
      <c r="B74" s="84" t="s">
        <v>183</v>
      </c>
      <c r="C74" s="84">
        <v>7</v>
      </c>
      <c r="D74" s="84">
        <v>19</v>
      </c>
      <c r="E74" s="84">
        <v>12</v>
      </c>
      <c r="F74" s="84">
        <v>9</v>
      </c>
      <c r="G74" s="85">
        <f t="shared" si="2"/>
        <v>171.42859999999999</v>
      </c>
      <c r="H74" s="85">
        <f t="shared" si="3"/>
        <v>-36.842100000000002</v>
      </c>
      <c r="I74" s="85">
        <f t="shared" si="3"/>
        <v>-25</v>
      </c>
      <c r="J74" s="84"/>
      <c r="K74" s="87">
        <v>0</v>
      </c>
      <c r="L74" s="87">
        <v>0</v>
      </c>
      <c r="M74" s="87">
        <v>0</v>
      </c>
    </row>
    <row r="75" spans="1:21" x14ac:dyDescent="0.2">
      <c r="A75" s="31" t="s">
        <v>94</v>
      </c>
      <c r="B75" s="84" t="s">
        <v>183</v>
      </c>
      <c r="C75" s="84">
        <v>247</v>
      </c>
      <c r="D75" s="84">
        <v>637</v>
      </c>
      <c r="E75" s="84">
        <v>644</v>
      </c>
      <c r="F75" s="84">
        <v>749</v>
      </c>
      <c r="G75" s="85">
        <f t="shared" si="2"/>
        <v>157.8947</v>
      </c>
      <c r="H75" s="85">
        <f t="shared" si="3"/>
        <v>1.0989</v>
      </c>
      <c r="I75" s="85">
        <f t="shared" si="3"/>
        <v>16.304300000000001</v>
      </c>
      <c r="J75" s="84"/>
      <c r="K75" s="87">
        <v>24</v>
      </c>
      <c r="L75" s="87">
        <v>23</v>
      </c>
      <c r="M75" s="87">
        <v>59</v>
      </c>
    </row>
    <row r="76" spans="1:21" x14ac:dyDescent="0.2">
      <c r="A76" s="31" t="s">
        <v>218</v>
      </c>
      <c r="B76" s="84" t="s">
        <v>183</v>
      </c>
      <c r="C76" s="84">
        <v>1</v>
      </c>
      <c r="D76" s="84">
        <v>3</v>
      </c>
      <c r="E76" s="84">
        <v>23</v>
      </c>
      <c r="F76" s="84">
        <v>698</v>
      </c>
      <c r="G76" s="85">
        <f t="shared" si="2"/>
        <v>200</v>
      </c>
      <c r="H76" s="85">
        <f t="shared" si="3"/>
        <v>666.66669999999999</v>
      </c>
      <c r="I76" s="85">
        <f t="shared" si="3"/>
        <v>2934.7826</v>
      </c>
      <c r="J76" s="84"/>
      <c r="K76" s="84">
        <v>0</v>
      </c>
      <c r="L76" s="87">
        <v>1</v>
      </c>
      <c r="M76" s="87">
        <v>94</v>
      </c>
    </row>
    <row r="77" spans="1:21" x14ac:dyDescent="0.2">
      <c r="A77" s="31" t="s">
        <v>95</v>
      </c>
      <c r="B77" s="84" t="s">
        <v>183</v>
      </c>
      <c r="C77" s="84" t="s">
        <v>183</v>
      </c>
      <c r="D77" s="84" t="s">
        <v>183</v>
      </c>
      <c r="E77" s="84">
        <v>1</v>
      </c>
      <c r="F77" s="84">
        <v>2</v>
      </c>
      <c r="G77" s="84" t="s">
        <v>183</v>
      </c>
      <c r="H77" s="84" t="s">
        <v>183</v>
      </c>
      <c r="I77" s="84" t="s">
        <v>183</v>
      </c>
      <c r="J77" s="84"/>
      <c r="K77" s="84" t="s">
        <v>183</v>
      </c>
      <c r="L77" s="84">
        <v>0</v>
      </c>
      <c r="M77" s="84">
        <v>0</v>
      </c>
    </row>
    <row r="79" spans="1:21" ht="27" customHeight="1" x14ac:dyDescent="0.2">
      <c r="A79" s="102" t="s">
        <v>103</v>
      </c>
      <c r="B79" s="102"/>
      <c r="C79" s="102"/>
      <c r="D79" s="102"/>
      <c r="E79" s="102"/>
      <c r="F79" s="102"/>
      <c r="G79" s="102"/>
      <c r="H79" s="102"/>
      <c r="I79" s="91"/>
    </row>
    <row r="80" spans="1:21" s="39" customFormat="1" ht="25.5" customHeight="1" x14ac:dyDescent="0.2">
      <c r="A80" s="107" t="s">
        <v>107</v>
      </c>
      <c r="B80" s="107"/>
      <c r="C80" s="107"/>
      <c r="D80" s="107"/>
      <c r="E80" s="107"/>
      <c r="F80" s="107"/>
      <c r="G80" s="107"/>
      <c r="H80" s="107"/>
      <c r="I80" s="107"/>
      <c r="J80" s="107"/>
      <c r="K80" s="107"/>
      <c r="L80" s="107"/>
      <c r="M80" s="93"/>
      <c r="N80" s="35"/>
      <c r="O80" s="37"/>
      <c r="P80"/>
      <c r="Q80"/>
      <c r="R80"/>
      <c r="S80"/>
      <c r="T80"/>
      <c r="U80"/>
    </row>
    <row r="81" spans="1:21" s="39" customFormat="1" ht="25.5" customHeight="1" x14ac:dyDescent="0.2">
      <c r="A81" s="107" t="s">
        <v>111</v>
      </c>
      <c r="B81" s="107"/>
      <c r="C81" s="107"/>
      <c r="D81" s="107"/>
      <c r="E81" s="107"/>
      <c r="F81" s="107"/>
      <c r="G81" s="107"/>
      <c r="H81" s="107"/>
      <c r="I81" s="107"/>
      <c r="J81" s="107"/>
      <c r="K81" s="107"/>
      <c r="L81" s="107"/>
      <c r="M81" s="93"/>
      <c r="N81" s="35"/>
      <c r="O81" s="37"/>
      <c r="P81"/>
      <c r="Q81"/>
      <c r="R81"/>
      <c r="S81"/>
      <c r="T81"/>
      <c r="U81"/>
    </row>
    <row r="82" spans="1:21" s="39" customFormat="1" ht="25.5" customHeight="1" x14ac:dyDescent="0.2">
      <c r="A82" s="107" t="s">
        <v>152</v>
      </c>
      <c r="B82" s="107"/>
      <c r="C82" s="107"/>
      <c r="D82" s="107"/>
      <c r="E82" s="107"/>
      <c r="F82" s="107"/>
      <c r="G82" s="107"/>
      <c r="H82" s="107"/>
      <c r="I82" s="107"/>
      <c r="J82" s="107"/>
      <c r="K82" s="107"/>
      <c r="L82" s="107"/>
      <c r="M82" s="93"/>
      <c r="N82" s="40"/>
      <c r="O82" s="37"/>
      <c r="P82"/>
      <c r="Q82"/>
      <c r="R82"/>
      <c r="S82"/>
      <c r="T82"/>
      <c r="U82"/>
    </row>
    <row r="83" spans="1:21" ht="14.25" customHeight="1" x14ac:dyDescent="0.2"/>
    <row r="84" spans="1:21" x14ac:dyDescent="0.2">
      <c r="A84" s="81" t="s">
        <v>214</v>
      </c>
    </row>
    <row r="85" spans="1:21" ht="14.25" customHeight="1" x14ac:dyDescent="0.2"/>
    <row r="87" spans="1:21" ht="14.25" customHeight="1" x14ac:dyDescent="0.2"/>
    <row r="88" spans="1:21" ht="14.25" customHeight="1" x14ac:dyDescent="0.2">
      <c r="A88" s="5"/>
      <c r="B88" s="2"/>
      <c r="C88" s="2"/>
      <c r="D88" s="2"/>
    </row>
  </sheetData>
  <mergeCells count="7">
    <mergeCell ref="A79:H79"/>
    <mergeCell ref="A80:L80"/>
    <mergeCell ref="A81:L81"/>
    <mergeCell ref="A82:L82"/>
    <mergeCell ref="B3:F3"/>
    <mergeCell ref="G3:I3"/>
    <mergeCell ref="K3:M3"/>
  </mergeCells>
  <pageMargins left="0.7" right="0.7" top="1.1770833333333333" bottom="0.75" header="0.3" footer="0.3"/>
  <pageSetup paperSize="9" scale="43" fitToHeight="0" orientation="landscape" r:id="rId1"/>
  <headerFooter>
    <oddHeader>&amp;L&amp;"Arial,Fett"Staatskanzlei&amp;"Arial,Standard"
Dienststelle für Statistik&amp;R&amp;G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1"/>
  <sheetViews>
    <sheetView zoomScale="90" zoomScaleNormal="90" zoomScalePageLayoutView="40" workbookViewId="0"/>
  </sheetViews>
  <sheetFormatPr baseColWidth="10" defaultRowHeight="12.75" x14ac:dyDescent="0.2"/>
  <cols>
    <col min="1" max="1" width="73.85546875" customWidth="1"/>
    <col min="2" max="14" width="9.42578125" customWidth="1"/>
    <col min="16" max="17" width="13.85546875" bestFit="1" customWidth="1"/>
    <col min="18" max="18" width="11.42578125" customWidth="1"/>
    <col min="19" max="19" width="13.85546875" bestFit="1" customWidth="1"/>
  </cols>
  <sheetData>
    <row r="1" spans="1:13" ht="18.75" x14ac:dyDescent="0.25">
      <c r="A1" s="13" t="s">
        <v>213</v>
      </c>
      <c r="B1" s="7"/>
      <c r="C1" s="7"/>
      <c r="D1" s="7"/>
      <c r="E1" s="7"/>
      <c r="F1" s="7"/>
      <c r="G1" s="7"/>
      <c r="H1" s="7"/>
      <c r="I1" s="7"/>
      <c r="J1" s="7"/>
      <c r="K1" s="7"/>
      <c r="L1" s="7"/>
      <c r="M1" s="7"/>
    </row>
    <row r="2" spans="1:13" x14ac:dyDescent="0.2">
      <c r="A2" s="8" t="s">
        <v>239</v>
      </c>
      <c r="B2" s="8"/>
      <c r="C2" s="8"/>
      <c r="D2" s="8"/>
      <c r="E2" s="8"/>
      <c r="F2" s="8"/>
      <c r="G2" s="8"/>
      <c r="H2" s="8"/>
      <c r="I2" s="8"/>
      <c r="J2" s="8"/>
      <c r="K2" s="8"/>
      <c r="L2" s="8"/>
      <c r="M2" s="8"/>
    </row>
    <row r="3" spans="1:13" ht="26.25" customHeight="1" x14ac:dyDescent="0.2">
      <c r="A3" s="9"/>
      <c r="B3" s="96" t="s">
        <v>237</v>
      </c>
      <c r="C3" s="97"/>
      <c r="D3" s="97"/>
      <c r="E3" s="97"/>
      <c r="F3" s="98"/>
      <c r="G3" s="99" t="s">
        <v>234</v>
      </c>
      <c r="H3" s="100"/>
      <c r="I3" s="100"/>
      <c r="K3" s="103" t="s">
        <v>235</v>
      </c>
      <c r="L3" s="104"/>
      <c r="M3" s="104"/>
    </row>
    <row r="4" spans="1:13" ht="14.25" customHeight="1" x14ac:dyDescent="0.2">
      <c r="A4" s="9"/>
      <c r="B4" s="10">
        <v>2018</v>
      </c>
      <c r="C4" s="10">
        <v>2019</v>
      </c>
      <c r="D4" s="10">
        <v>2020</v>
      </c>
      <c r="E4" s="10">
        <v>2021</v>
      </c>
      <c r="F4" s="10">
        <v>2022</v>
      </c>
      <c r="G4" s="24">
        <v>2020</v>
      </c>
      <c r="H4" s="24">
        <v>2021</v>
      </c>
      <c r="I4" s="24">
        <v>2022</v>
      </c>
      <c r="K4" s="24">
        <v>2020</v>
      </c>
      <c r="L4" s="24">
        <v>2021</v>
      </c>
      <c r="M4" s="24">
        <v>2022</v>
      </c>
    </row>
    <row r="5" spans="1:13" ht="14.25" customHeight="1" x14ac:dyDescent="0.2">
      <c r="A5" s="1" t="s">
        <v>184</v>
      </c>
      <c r="B5" s="58"/>
      <c r="C5" s="58"/>
      <c r="D5" s="58"/>
      <c r="E5" s="58"/>
      <c r="F5" s="58"/>
      <c r="G5" s="58"/>
      <c r="H5" s="58"/>
      <c r="I5" s="58"/>
      <c r="K5" s="58"/>
      <c r="L5" s="58"/>
      <c r="M5" s="58"/>
    </row>
    <row r="6" spans="1:13" ht="14.25" customHeight="1" x14ac:dyDescent="0.2">
      <c r="A6" s="67" t="s">
        <v>185</v>
      </c>
      <c r="B6">
        <v>15771</v>
      </c>
      <c r="C6">
        <v>16084</v>
      </c>
      <c r="D6">
        <v>15993</v>
      </c>
      <c r="E6">
        <v>16789</v>
      </c>
      <c r="F6">
        <v>17852</v>
      </c>
      <c r="G6" s="82">
        <f>ROUND((D6/C6-1)*100,4)</f>
        <v>-0.56579999999999997</v>
      </c>
      <c r="H6" s="82">
        <f>ROUND((E6/D6-1)*100,4)</f>
        <v>4.9771999999999998</v>
      </c>
      <c r="I6" s="82">
        <f>ROUND((F6/E6-1)*100,4)</f>
        <v>6.3315000000000001</v>
      </c>
      <c r="K6" s="61">
        <v>603</v>
      </c>
      <c r="L6" s="61">
        <v>861</v>
      </c>
      <c r="M6" s="61">
        <v>1387</v>
      </c>
    </row>
    <row r="7" spans="1:13" ht="14.25" customHeight="1" x14ac:dyDescent="0.2">
      <c r="A7" s="67" t="s">
        <v>186</v>
      </c>
      <c r="B7">
        <v>100</v>
      </c>
      <c r="C7">
        <v>88</v>
      </c>
      <c r="D7">
        <v>84</v>
      </c>
      <c r="E7">
        <v>77</v>
      </c>
      <c r="F7">
        <v>104</v>
      </c>
      <c r="G7" s="82">
        <f t="shared" ref="G7:G55" si="0">ROUND((D7/C7-1)*100,4)</f>
        <v>-4.5454999999999997</v>
      </c>
      <c r="H7" s="82">
        <f t="shared" ref="H7:I55" si="1">ROUND((E7/D7-1)*100,4)</f>
        <v>-8.3332999999999995</v>
      </c>
      <c r="I7" s="82">
        <f t="shared" si="1"/>
        <v>35.064900000000002</v>
      </c>
      <c r="K7" s="61">
        <v>2</v>
      </c>
      <c r="L7" s="61">
        <v>0</v>
      </c>
      <c r="M7" s="61">
        <v>0</v>
      </c>
    </row>
    <row r="8" spans="1:13" ht="14.25" customHeight="1" x14ac:dyDescent="0.2">
      <c r="A8" s="67" t="s">
        <v>187</v>
      </c>
      <c r="B8">
        <v>626</v>
      </c>
      <c r="C8">
        <v>618</v>
      </c>
      <c r="D8">
        <v>504</v>
      </c>
      <c r="E8">
        <v>530</v>
      </c>
      <c r="F8">
        <v>663</v>
      </c>
      <c r="G8" s="82">
        <f t="shared" si="0"/>
        <v>-18.4466</v>
      </c>
      <c r="H8" s="82">
        <f t="shared" si="1"/>
        <v>5.1586999999999996</v>
      </c>
      <c r="I8" s="82">
        <f t="shared" si="1"/>
        <v>25.0943</v>
      </c>
      <c r="K8" s="61">
        <v>4</v>
      </c>
      <c r="L8" s="61">
        <v>2</v>
      </c>
      <c r="M8" s="61">
        <v>5</v>
      </c>
    </row>
    <row r="9" spans="1:13" ht="14.25" customHeight="1" x14ac:dyDescent="0.2">
      <c r="A9" s="67" t="s">
        <v>188</v>
      </c>
      <c r="B9">
        <v>68</v>
      </c>
      <c r="C9">
        <v>77</v>
      </c>
      <c r="D9">
        <v>62</v>
      </c>
      <c r="E9">
        <v>68</v>
      </c>
      <c r="F9">
        <v>87</v>
      </c>
      <c r="G9" s="82">
        <f t="shared" si="0"/>
        <v>-19.480499999999999</v>
      </c>
      <c r="H9" s="82">
        <f t="shared" si="1"/>
        <v>9.6774000000000004</v>
      </c>
      <c r="I9" s="82">
        <f t="shared" si="1"/>
        <v>27.941199999999998</v>
      </c>
      <c r="K9" s="61">
        <v>1</v>
      </c>
      <c r="L9" s="61">
        <v>0</v>
      </c>
      <c r="M9" s="61">
        <v>3</v>
      </c>
    </row>
    <row r="10" spans="1:13" ht="14.25" customHeight="1" x14ac:dyDescent="0.2">
      <c r="A10" s="67" t="s">
        <v>189</v>
      </c>
      <c r="B10">
        <v>864</v>
      </c>
      <c r="C10">
        <v>820</v>
      </c>
      <c r="D10">
        <v>847</v>
      </c>
      <c r="E10">
        <v>912</v>
      </c>
      <c r="F10">
        <v>1084</v>
      </c>
      <c r="G10" s="82">
        <f t="shared" si="0"/>
        <v>3.2927</v>
      </c>
      <c r="H10" s="82">
        <f t="shared" si="1"/>
        <v>7.6741000000000001</v>
      </c>
      <c r="I10" s="82">
        <f t="shared" si="1"/>
        <v>18.8596</v>
      </c>
      <c r="K10" s="61">
        <v>9</v>
      </c>
      <c r="L10" s="61">
        <v>16</v>
      </c>
      <c r="M10" s="61">
        <v>78</v>
      </c>
    </row>
    <row r="11" spans="1:13" ht="14.25" customHeight="1" x14ac:dyDescent="0.2">
      <c r="A11" s="67" t="s">
        <v>190</v>
      </c>
      <c r="B11">
        <v>14</v>
      </c>
      <c r="C11">
        <v>6</v>
      </c>
      <c r="D11">
        <v>10</v>
      </c>
      <c r="E11">
        <v>18</v>
      </c>
      <c r="F11">
        <v>8</v>
      </c>
      <c r="G11" s="82">
        <f t="shared" si="0"/>
        <v>66.666700000000006</v>
      </c>
      <c r="H11" s="82">
        <f t="shared" si="1"/>
        <v>80</v>
      </c>
      <c r="I11" s="82">
        <f t="shared" si="1"/>
        <v>-55.555599999999998</v>
      </c>
      <c r="K11" s="61">
        <v>0</v>
      </c>
      <c r="L11" s="61">
        <v>0</v>
      </c>
      <c r="M11" s="61">
        <v>0</v>
      </c>
    </row>
    <row r="12" spans="1:13" ht="14.25" customHeight="1" x14ac:dyDescent="0.2">
      <c r="A12" s="67" t="s">
        <v>191</v>
      </c>
      <c r="B12">
        <v>202</v>
      </c>
      <c r="C12">
        <v>300</v>
      </c>
      <c r="D12">
        <v>298</v>
      </c>
      <c r="E12">
        <v>384</v>
      </c>
      <c r="F12">
        <v>346</v>
      </c>
      <c r="G12" s="82">
        <f t="shared" si="0"/>
        <v>-0.66669999999999996</v>
      </c>
      <c r="H12" s="82">
        <f t="shared" si="1"/>
        <v>28.859100000000002</v>
      </c>
      <c r="I12" s="82">
        <f t="shared" si="1"/>
        <v>-9.8957999999999995</v>
      </c>
      <c r="K12" s="61">
        <v>19</v>
      </c>
      <c r="L12" s="61">
        <v>33</v>
      </c>
      <c r="M12" s="61">
        <v>44</v>
      </c>
    </row>
    <row r="13" spans="1:13" ht="14.25" customHeight="1" x14ac:dyDescent="0.2">
      <c r="A13" s="67" t="s">
        <v>192</v>
      </c>
      <c r="B13">
        <v>1071</v>
      </c>
      <c r="C13">
        <v>1076</v>
      </c>
      <c r="D13">
        <v>1008</v>
      </c>
      <c r="E13">
        <v>1113</v>
      </c>
      <c r="F13">
        <v>1076</v>
      </c>
      <c r="G13" s="82">
        <f t="shared" si="0"/>
        <v>-6.3197000000000001</v>
      </c>
      <c r="H13" s="82">
        <f t="shared" si="1"/>
        <v>10.416700000000001</v>
      </c>
      <c r="I13" s="82">
        <f t="shared" si="1"/>
        <v>-3.3243</v>
      </c>
      <c r="K13" s="61">
        <v>28</v>
      </c>
      <c r="L13" s="61">
        <v>22</v>
      </c>
      <c r="M13" s="61">
        <v>70</v>
      </c>
    </row>
    <row r="14" spans="1:13" ht="14.25" customHeight="1" x14ac:dyDescent="0.2">
      <c r="A14" s="67" t="s">
        <v>193</v>
      </c>
      <c r="B14">
        <v>337</v>
      </c>
      <c r="C14">
        <v>484</v>
      </c>
      <c r="D14">
        <v>471</v>
      </c>
      <c r="E14">
        <v>505</v>
      </c>
      <c r="F14">
        <v>475</v>
      </c>
      <c r="G14" s="82">
        <f t="shared" si="0"/>
        <v>-2.6859999999999999</v>
      </c>
      <c r="H14" s="82">
        <f t="shared" si="1"/>
        <v>7.2187000000000001</v>
      </c>
      <c r="I14" s="82">
        <f t="shared" si="1"/>
        <v>-5.9405999999999999</v>
      </c>
      <c r="K14" s="61">
        <v>2</v>
      </c>
      <c r="L14" s="61">
        <v>5</v>
      </c>
      <c r="M14" s="61">
        <v>17</v>
      </c>
    </row>
    <row r="15" spans="1:13" ht="14.25" customHeight="1" x14ac:dyDescent="0.2">
      <c r="A15" s="67" t="s">
        <v>194</v>
      </c>
      <c r="B15">
        <v>345</v>
      </c>
      <c r="C15">
        <v>386</v>
      </c>
      <c r="D15">
        <v>274</v>
      </c>
      <c r="E15">
        <v>306</v>
      </c>
      <c r="F15">
        <v>357</v>
      </c>
      <c r="G15" s="82">
        <f t="shared" si="0"/>
        <v>-29.015499999999999</v>
      </c>
      <c r="H15" s="82">
        <f t="shared" si="1"/>
        <v>11.678800000000001</v>
      </c>
      <c r="I15" s="82">
        <f t="shared" si="1"/>
        <v>16.666699999999999</v>
      </c>
      <c r="K15" s="61">
        <v>14</v>
      </c>
      <c r="L15" s="61">
        <v>17</v>
      </c>
      <c r="M15" s="61">
        <v>52</v>
      </c>
    </row>
    <row r="16" spans="1:13" ht="14.25" customHeight="1" x14ac:dyDescent="0.2">
      <c r="A16" s="67" t="s">
        <v>195</v>
      </c>
      <c r="B16">
        <v>399</v>
      </c>
      <c r="C16">
        <v>346</v>
      </c>
      <c r="D16">
        <v>328</v>
      </c>
      <c r="E16">
        <v>398</v>
      </c>
      <c r="F16">
        <v>414</v>
      </c>
      <c r="G16" s="82">
        <f t="shared" si="0"/>
        <v>-5.2023000000000001</v>
      </c>
      <c r="H16" s="82">
        <f t="shared" si="1"/>
        <v>21.3415</v>
      </c>
      <c r="I16" s="82">
        <f t="shared" si="1"/>
        <v>4.0201000000000002</v>
      </c>
      <c r="K16" s="61">
        <v>2</v>
      </c>
      <c r="L16" s="61">
        <v>6</v>
      </c>
      <c r="M16" s="61">
        <v>15</v>
      </c>
    </row>
    <row r="17" spans="1:13" ht="14.25" customHeight="1" x14ac:dyDescent="0.2">
      <c r="A17" s="67" t="s">
        <v>196</v>
      </c>
      <c r="B17">
        <v>1490</v>
      </c>
      <c r="C17">
        <v>1449</v>
      </c>
      <c r="D17">
        <v>1504</v>
      </c>
      <c r="E17">
        <v>273</v>
      </c>
      <c r="F17">
        <v>1603</v>
      </c>
      <c r="G17" s="82">
        <f t="shared" si="0"/>
        <v>3.7957000000000001</v>
      </c>
      <c r="H17" s="82">
        <f t="shared" si="1"/>
        <v>-81.848399999999998</v>
      </c>
      <c r="I17" s="82">
        <f t="shared" si="1"/>
        <v>487.17950000000002</v>
      </c>
      <c r="K17" s="61">
        <v>7</v>
      </c>
      <c r="L17" s="61">
        <v>20</v>
      </c>
      <c r="M17" s="61">
        <v>26</v>
      </c>
    </row>
    <row r="18" spans="1:13" ht="14.25" customHeight="1" x14ac:dyDescent="0.2">
      <c r="A18" s="67" t="s">
        <v>197</v>
      </c>
      <c r="B18">
        <v>141</v>
      </c>
      <c r="C18">
        <v>138</v>
      </c>
      <c r="D18">
        <v>120</v>
      </c>
      <c r="E18">
        <v>100</v>
      </c>
      <c r="F18">
        <v>104</v>
      </c>
      <c r="G18" s="82">
        <f t="shared" si="0"/>
        <v>-13.0435</v>
      </c>
      <c r="H18" s="82">
        <f t="shared" si="1"/>
        <v>-16.666699999999999</v>
      </c>
      <c r="I18" s="82">
        <f t="shared" si="1"/>
        <v>4</v>
      </c>
      <c r="K18" s="61">
        <v>6</v>
      </c>
      <c r="L18" s="61">
        <v>8</v>
      </c>
      <c r="M18" s="61">
        <v>12</v>
      </c>
    </row>
    <row r="19" spans="1:13" ht="14.25" customHeight="1" x14ac:dyDescent="0.2">
      <c r="A19" s="67" t="s">
        <v>198</v>
      </c>
      <c r="B19">
        <v>2327</v>
      </c>
      <c r="C19">
        <v>2373</v>
      </c>
      <c r="D19">
        <v>2252</v>
      </c>
      <c r="E19">
        <v>2225</v>
      </c>
      <c r="F19">
        <v>2360</v>
      </c>
      <c r="G19" s="82">
        <f t="shared" si="0"/>
        <v>-5.0990000000000002</v>
      </c>
      <c r="H19" s="82">
        <f t="shared" si="1"/>
        <v>-1.1989000000000001</v>
      </c>
      <c r="I19" s="82">
        <f t="shared" si="1"/>
        <v>6.0674000000000001</v>
      </c>
      <c r="K19" s="61">
        <v>6</v>
      </c>
      <c r="L19" s="61">
        <v>6</v>
      </c>
      <c r="M19" s="61">
        <v>18</v>
      </c>
    </row>
    <row r="20" spans="1:13" ht="14.25" customHeight="1" x14ac:dyDescent="0.2">
      <c r="A20" s="67" t="s">
        <v>199</v>
      </c>
      <c r="B20">
        <v>600</v>
      </c>
      <c r="C20">
        <v>574</v>
      </c>
      <c r="D20">
        <v>421</v>
      </c>
      <c r="E20">
        <v>426</v>
      </c>
      <c r="F20">
        <v>482</v>
      </c>
      <c r="G20" s="82">
        <f t="shared" si="0"/>
        <v>-26.655100000000001</v>
      </c>
      <c r="H20" s="82">
        <f t="shared" si="1"/>
        <v>1.1876</v>
      </c>
      <c r="I20" s="82">
        <f t="shared" si="1"/>
        <v>13.1455</v>
      </c>
      <c r="K20" s="61">
        <v>27</v>
      </c>
      <c r="L20" s="61">
        <v>61</v>
      </c>
      <c r="M20" s="61">
        <v>85</v>
      </c>
    </row>
    <row r="21" spans="1:13" ht="14.25" customHeight="1" x14ac:dyDescent="0.2">
      <c r="A21" s="67" t="s">
        <v>200</v>
      </c>
      <c r="B21">
        <v>29</v>
      </c>
      <c r="C21">
        <v>47</v>
      </c>
      <c r="D21">
        <v>33</v>
      </c>
      <c r="E21">
        <v>42</v>
      </c>
      <c r="F21">
        <v>71</v>
      </c>
      <c r="G21" s="82">
        <f t="shared" si="0"/>
        <v>-29.787199999999999</v>
      </c>
      <c r="H21" s="82">
        <f t="shared" si="1"/>
        <v>27.2727</v>
      </c>
      <c r="I21" s="82">
        <f t="shared" si="1"/>
        <v>69.047600000000003</v>
      </c>
      <c r="K21" s="61">
        <v>0</v>
      </c>
      <c r="L21" s="61">
        <v>0</v>
      </c>
      <c r="M21" s="61">
        <v>2</v>
      </c>
    </row>
    <row r="22" spans="1:13" ht="14.25" customHeight="1" x14ac:dyDescent="0.2">
      <c r="A22" s="67" t="s">
        <v>201</v>
      </c>
      <c r="B22">
        <v>0</v>
      </c>
      <c r="C22">
        <v>0</v>
      </c>
      <c r="D22">
        <v>0</v>
      </c>
      <c r="E22">
        <v>0</v>
      </c>
      <c r="F22">
        <v>0</v>
      </c>
      <c r="G22" s="84" t="s">
        <v>183</v>
      </c>
      <c r="H22" s="84" t="s">
        <v>183</v>
      </c>
      <c r="I22" s="84" t="s">
        <v>183</v>
      </c>
      <c r="K22" s="61">
        <v>0</v>
      </c>
      <c r="L22" s="61">
        <v>0</v>
      </c>
      <c r="M22" s="61">
        <v>0</v>
      </c>
    </row>
    <row r="23" spans="1:13" ht="14.25" customHeight="1" x14ac:dyDescent="0.2">
      <c r="A23" s="67" t="s">
        <v>202</v>
      </c>
      <c r="B23">
        <v>3308</v>
      </c>
      <c r="C23">
        <v>3335</v>
      </c>
      <c r="D23">
        <v>3392</v>
      </c>
      <c r="E23">
        <v>3501</v>
      </c>
      <c r="F23">
        <v>3668</v>
      </c>
      <c r="G23" s="82">
        <f t="shared" si="0"/>
        <v>1.7091000000000001</v>
      </c>
      <c r="H23" s="82">
        <f t="shared" si="1"/>
        <v>3.2134</v>
      </c>
      <c r="I23" s="82">
        <f t="shared" si="1"/>
        <v>4.7701000000000002</v>
      </c>
      <c r="K23" s="61">
        <v>14</v>
      </c>
      <c r="L23" s="61">
        <v>17</v>
      </c>
      <c r="M23" s="61">
        <v>50</v>
      </c>
    </row>
    <row r="24" spans="1:13" ht="14.25" customHeight="1" x14ac:dyDescent="0.2">
      <c r="A24" s="67" t="s">
        <v>203</v>
      </c>
      <c r="B24">
        <v>195</v>
      </c>
      <c r="C24">
        <v>154</v>
      </c>
      <c r="D24">
        <v>167</v>
      </c>
      <c r="E24">
        <v>202</v>
      </c>
      <c r="F24">
        <v>182</v>
      </c>
      <c r="G24" s="82">
        <f t="shared" si="0"/>
        <v>8.4415999999999993</v>
      </c>
      <c r="H24" s="82">
        <f t="shared" si="1"/>
        <v>20.958100000000002</v>
      </c>
      <c r="I24" s="82">
        <f t="shared" si="1"/>
        <v>-9.9009999999999998</v>
      </c>
      <c r="K24" s="61">
        <v>4</v>
      </c>
      <c r="L24" s="61">
        <v>2</v>
      </c>
      <c r="M24" s="61">
        <v>3</v>
      </c>
    </row>
    <row r="25" spans="1:13" ht="14.25" customHeight="1" x14ac:dyDescent="0.2">
      <c r="A25" s="67" t="s">
        <v>204</v>
      </c>
      <c r="B25">
        <v>1057</v>
      </c>
      <c r="C25">
        <v>999</v>
      </c>
      <c r="D25">
        <v>991</v>
      </c>
      <c r="E25">
        <v>1000</v>
      </c>
      <c r="F25">
        <v>976</v>
      </c>
      <c r="G25" s="82">
        <f t="shared" si="0"/>
        <v>-0.80079999999999996</v>
      </c>
      <c r="H25" s="82">
        <f t="shared" si="1"/>
        <v>0.90820000000000001</v>
      </c>
      <c r="I25" s="82">
        <f t="shared" si="1"/>
        <v>-2.4</v>
      </c>
      <c r="K25" s="61">
        <v>0</v>
      </c>
      <c r="L25" s="61">
        <v>1</v>
      </c>
      <c r="M25" s="61">
        <v>6</v>
      </c>
    </row>
    <row r="26" spans="1:13" ht="14.25" customHeight="1" x14ac:dyDescent="0.2">
      <c r="A26" s="67" t="s">
        <v>205</v>
      </c>
      <c r="B26">
        <v>2604</v>
      </c>
      <c r="C26">
        <v>2445</v>
      </c>
      <c r="D26">
        <v>2287</v>
      </c>
      <c r="E26">
        <v>2393</v>
      </c>
      <c r="F26">
        <v>2325</v>
      </c>
      <c r="G26" s="82">
        <f t="shared" si="0"/>
        <v>-6.4622000000000002</v>
      </c>
      <c r="H26" s="82">
        <f t="shared" si="1"/>
        <v>4.6349</v>
      </c>
      <c r="I26" s="82">
        <f t="shared" si="1"/>
        <v>-2.8416000000000001</v>
      </c>
      <c r="K26" s="61">
        <v>15</v>
      </c>
      <c r="L26" s="61">
        <v>12</v>
      </c>
      <c r="M26" s="61">
        <v>43</v>
      </c>
    </row>
    <row r="27" spans="1:13" ht="14.25" customHeight="1" x14ac:dyDescent="0.2">
      <c r="A27" s="67" t="s">
        <v>206</v>
      </c>
      <c r="B27">
        <v>2282</v>
      </c>
      <c r="C27">
        <v>2131</v>
      </c>
      <c r="D27">
        <v>2058</v>
      </c>
      <c r="E27">
        <v>2130</v>
      </c>
      <c r="F27">
        <v>2056</v>
      </c>
      <c r="G27" s="82">
        <f t="shared" si="0"/>
        <v>-3.4256000000000002</v>
      </c>
      <c r="H27" s="82">
        <f t="shared" si="1"/>
        <v>3.4984999999999999</v>
      </c>
      <c r="I27" s="82">
        <f t="shared" si="1"/>
        <v>-3.4742000000000002</v>
      </c>
      <c r="K27" s="18">
        <v>4</v>
      </c>
      <c r="L27" s="18">
        <v>1</v>
      </c>
      <c r="M27" s="18">
        <v>2</v>
      </c>
    </row>
    <row r="28" spans="1:13" x14ac:dyDescent="0.2">
      <c r="A28" s="67" t="s">
        <v>207</v>
      </c>
      <c r="B28">
        <v>262</v>
      </c>
      <c r="C28">
        <v>264</v>
      </c>
      <c r="D28">
        <v>200</v>
      </c>
      <c r="E28">
        <v>229</v>
      </c>
      <c r="F28">
        <v>220</v>
      </c>
      <c r="G28" s="82">
        <f t="shared" si="0"/>
        <v>-24.2424</v>
      </c>
      <c r="H28" s="82">
        <f t="shared" si="1"/>
        <v>14.5</v>
      </c>
      <c r="I28" s="82">
        <f t="shared" si="1"/>
        <v>-3.9300999999999999</v>
      </c>
      <c r="K28" s="16">
        <v>6</v>
      </c>
      <c r="L28" s="16">
        <v>3</v>
      </c>
      <c r="M28" s="16">
        <v>6</v>
      </c>
    </row>
    <row r="29" spans="1:13" ht="14.25" customHeight="1" x14ac:dyDescent="0.2">
      <c r="A29" s="67" t="s">
        <v>208</v>
      </c>
      <c r="B29">
        <v>61</v>
      </c>
      <c r="C29">
        <v>54</v>
      </c>
      <c r="D29">
        <v>83</v>
      </c>
      <c r="E29">
        <v>61</v>
      </c>
      <c r="F29">
        <v>81</v>
      </c>
      <c r="G29" s="82">
        <f t="shared" si="0"/>
        <v>53.703699999999998</v>
      </c>
      <c r="H29" s="82">
        <f t="shared" si="1"/>
        <v>-26.506</v>
      </c>
      <c r="I29" s="82">
        <f t="shared" si="1"/>
        <v>32.786900000000003</v>
      </c>
      <c r="K29" s="18">
        <v>2</v>
      </c>
      <c r="L29" s="18">
        <v>0</v>
      </c>
      <c r="M29" s="18">
        <v>6</v>
      </c>
    </row>
    <row r="30" spans="1:13" ht="13.5" customHeight="1" x14ac:dyDescent="0.2">
      <c r="A30" s="4"/>
      <c r="B30" s="61"/>
      <c r="C30" s="61"/>
      <c r="D30" s="61"/>
      <c r="E30" s="61"/>
      <c r="F30" s="61"/>
      <c r="K30" s="18"/>
      <c r="L30" s="18"/>
      <c r="M30" s="18"/>
    </row>
    <row r="31" spans="1:13" ht="14.25" x14ac:dyDescent="0.2">
      <c r="A31" s="1" t="s">
        <v>209</v>
      </c>
      <c r="B31" s="58"/>
      <c r="C31" s="58"/>
      <c r="D31" s="58"/>
      <c r="E31" s="58"/>
      <c r="F31" s="58"/>
      <c r="K31" s="18"/>
      <c r="L31" s="18"/>
      <c r="M31" s="18"/>
    </row>
    <row r="32" spans="1:13" ht="13.5" customHeight="1" x14ac:dyDescent="0.2">
      <c r="A32" s="67" t="s">
        <v>185</v>
      </c>
      <c r="B32">
        <v>4627</v>
      </c>
      <c r="C32">
        <v>4749</v>
      </c>
      <c r="D32">
        <v>4484</v>
      </c>
      <c r="E32" s="61">
        <v>4752</v>
      </c>
      <c r="F32" s="61">
        <v>4947</v>
      </c>
      <c r="G32" s="82">
        <f t="shared" si="0"/>
        <v>-5.5800999999999998</v>
      </c>
      <c r="H32" s="82">
        <f t="shared" si="1"/>
        <v>5.9767999999999999</v>
      </c>
      <c r="I32" s="82">
        <f t="shared" si="1"/>
        <v>4.1035000000000004</v>
      </c>
      <c r="K32" s="18">
        <v>100</v>
      </c>
      <c r="L32" s="18">
        <v>192</v>
      </c>
      <c r="M32" s="18">
        <v>241</v>
      </c>
    </row>
    <row r="33" spans="1:13" ht="13.5" customHeight="1" x14ac:dyDescent="0.2">
      <c r="A33" s="67" t="s">
        <v>186</v>
      </c>
      <c r="B33">
        <v>68</v>
      </c>
      <c r="C33">
        <v>59</v>
      </c>
      <c r="D33">
        <v>67</v>
      </c>
      <c r="E33" s="61">
        <v>50</v>
      </c>
      <c r="F33" s="61">
        <v>53</v>
      </c>
      <c r="G33" s="82">
        <f t="shared" si="0"/>
        <v>13.5593</v>
      </c>
      <c r="H33" s="82">
        <f t="shared" si="1"/>
        <v>-25.373100000000001</v>
      </c>
      <c r="I33" s="82">
        <f t="shared" si="1"/>
        <v>6</v>
      </c>
      <c r="K33" s="18">
        <v>0</v>
      </c>
      <c r="L33" s="18">
        <v>1</v>
      </c>
      <c r="M33" s="18">
        <v>0</v>
      </c>
    </row>
    <row r="34" spans="1:13" x14ac:dyDescent="0.2">
      <c r="A34" s="67" t="s">
        <v>187</v>
      </c>
      <c r="B34">
        <v>688</v>
      </c>
      <c r="C34">
        <v>677</v>
      </c>
      <c r="D34">
        <v>733</v>
      </c>
      <c r="E34" s="61">
        <v>692</v>
      </c>
      <c r="F34" s="61">
        <v>730</v>
      </c>
      <c r="G34" s="82">
        <f t="shared" si="0"/>
        <v>8.2718000000000007</v>
      </c>
      <c r="H34" s="82">
        <f t="shared" si="1"/>
        <v>-5.5934999999999997</v>
      </c>
      <c r="I34" s="82">
        <f t="shared" si="1"/>
        <v>5.4912999999999998</v>
      </c>
      <c r="K34" s="18">
        <v>2</v>
      </c>
      <c r="L34" s="18">
        <v>7</v>
      </c>
      <c r="M34" s="18">
        <v>10</v>
      </c>
    </row>
    <row r="35" spans="1:13" x14ac:dyDescent="0.2">
      <c r="A35" s="67" t="s">
        <v>188</v>
      </c>
      <c r="B35">
        <v>153</v>
      </c>
      <c r="C35">
        <v>190</v>
      </c>
      <c r="D35">
        <v>158</v>
      </c>
      <c r="E35" s="61">
        <v>170</v>
      </c>
      <c r="F35" s="61">
        <v>181</v>
      </c>
      <c r="G35" s="82">
        <f t="shared" si="0"/>
        <v>-16.842099999999999</v>
      </c>
      <c r="H35" s="82">
        <f t="shared" si="1"/>
        <v>7.5949</v>
      </c>
      <c r="I35" s="82">
        <f t="shared" si="1"/>
        <v>6.4706000000000001</v>
      </c>
      <c r="K35" s="18">
        <v>1</v>
      </c>
      <c r="L35" s="18">
        <v>1</v>
      </c>
      <c r="M35" s="18">
        <v>5</v>
      </c>
    </row>
    <row r="36" spans="1:13" x14ac:dyDescent="0.2">
      <c r="A36" s="67" t="s">
        <v>189</v>
      </c>
      <c r="B36">
        <v>356</v>
      </c>
      <c r="C36">
        <v>367</v>
      </c>
      <c r="D36">
        <v>323</v>
      </c>
      <c r="E36" s="61">
        <v>326</v>
      </c>
      <c r="F36" s="61">
        <v>366</v>
      </c>
      <c r="G36" s="82">
        <f t="shared" si="0"/>
        <v>-11.989100000000001</v>
      </c>
      <c r="H36" s="82">
        <f t="shared" si="1"/>
        <v>0.92879999999999996</v>
      </c>
      <c r="I36" s="82">
        <f t="shared" si="1"/>
        <v>12.2699</v>
      </c>
      <c r="K36" s="18">
        <v>5</v>
      </c>
      <c r="L36" s="18">
        <v>4</v>
      </c>
      <c r="M36" s="18">
        <v>15</v>
      </c>
    </row>
    <row r="37" spans="1:13" x14ac:dyDescent="0.2">
      <c r="A37" s="67" t="s">
        <v>190</v>
      </c>
      <c r="B37">
        <v>302</v>
      </c>
      <c r="C37">
        <v>310</v>
      </c>
      <c r="D37">
        <v>315</v>
      </c>
      <c r="E37" s="61">
        <v>337</v>
      </c>
      <c r="F37" s="61">
        <v>367</v>
      </c>
      <c r="G37" s="82">
        <f t="shared" si="0"/>
        <v>1.6129</v>
      </c>
      <c r="H37" s="82">
        <f t="shared" si="1"/>
        <v>6.9840999999999998</v>
      </c>
      <c r="I37" s="82">
        <f t="shared" si="1"/>
        <v>8.9021000000000008</v>
      </c>
      <c r="K37" s="18">
        <v>0</v>
      </c>
      <c r="L37" s="18">
        <v>0</v>
      </c>
      <c r="M37" s="18">
        <v>2</v>
      </c>
    </row>
    <row r="38" spans="1:13" x14ac:dyDescent="0.2">
      <c r="A38" s="67" t="s">
        <v>191</v>
      </c>
      <c r="B38">
        <v>49</v>
      </c>
      <c r="C38">
        <v>66</v>
      </c>
      <c r="D38">
        <v>69</v>
      </c>
      <c r="E38" s="61">
        <v>84</v>
      </c>
      <c r="F38" s="61">
        <v>76</v>
      </c>
      <c r="G38" s="82">
        <f t="shared" si="0"/>
        <v>4.5454999999999997</v>
      </c>
      <c r="H38" s="82">
        <f t="shared" si="1"/>
        <v>21.739100000000001</v>
      </c>
      <c r="I38" s="82">
        <f t="shared" si="1"/>
        <v>-9.5237999999999996</v>
      </c>
      <c r="K38" s="18">
        <v>2</v>
      </c>
      <c r="L38" s="18">
        <v>6</v>
      </c>
      <c r="M38" s="18">
        <v>9</v>
      </c>
    </row>
    <row r="39" spans="1:13" x14ac:dyDescent="0.2">
      <c r="A39" s="67" t="s">
        <v>192</v>
      </c>
      <c r="B39">
        <v>260</v>
      </c>
      <c r="C39">
        <v>274</v>
      </c>
      <c r="D39">
        <v>324</v>
      </c>
      <c r="E39" s="61">
        <v>328</v>
      </c>
      <c r="F39" s="61">
        <v>280</v>
      </c>
      <c r="G39" s="82">
        <f t="shared" si="0"/>
        <v>18.248200000000001</v>
      </c>
      <c r="H39" s="82">
        <f t="shared" si="1"/>
        <v>1.2345999999999999</v>
      </c>
      <c r="I39" s="82">
        <f t="shared" si="1"/>
        <v>-14.6341</v>
      </c>
      <c r="K39" s="18">
        <v>6</v>
      </c>
      <c r="L39" s="18">
        <v>7</v>
      </c>
      <c r="M39" s="18">
        <v>10</v>
      </c>
    </row>
    <row r="40" spans="1:13" x14ac:dyDescent="0.2">
      <c r="A40" s="67" t="s">
        <v>193</v>
      </c>
      <c r="B40">
        <v>232</v>
      </c>
      <c r="C40">
        <v>323</v>
      </c>
      <c r="D40">
        <v>299</v>
      </c>
      <c r="E40" s="61">
        <v>351</v>
      </c>
      <c r="F40" s="61">
        <v>352</v>
      </c>
      <c r="G40" s="82">
        <f t="shared" si="0"/>
        <v>-7.4302999999999999</v>
      </c>
      <c r="H40" s="82">
        <f t="shared" si="1"/>
        <v>17.391300000000001</v>
      </c>
      <c r="I40" s="82">
        <f t="shared" si="1"/>
        <v>0.28489999999999999</v>
      </c>
      <c r="K40" s="80">
        <v>0</v>
      </c>
      <c r="L40" s="80">
        <v>2</v>
      </c>
      <c r="M40" s="80">
        <v>5</v>
      </c>
    </row>
    <row r="41" spans="1:13" x14ac:dyDescent="0.2">
      <c r="A41" s="67" t="s">
        <v>194</v>
      </c>
      <c r="B41">
        <v>303</v>
      </c>
      <c r="C41">
        <v>206</v>
      </c>
      <c r="D41">
        <v>279</v>
      </c>
      <c r="E41" s="61">
        <v>167</v>
      </c>
      <c r="F41" s="61">
        <v>161</v>
      </c>
      <c r="G41" s="82">
        <f t="shared" si="0"/>
        <v>35.436900000000001</v>
      </c>
      <c r="H41" s="82">
        <f t="shared" si="1"/>
        <v>-40.1434</v>
      </c>
      <c r="I41" s="82">
        <f t="shared" si="1"/>
        <v>-3.5928</v>
      </c>
      <c r="K41" s="80">
        <v>6</v>
      </c>
      <c r="L41" s="80">
        <v>4</v>
      </c>
      <c r="M41" s="80">
        <v>13</v>
      </c>
    </row>
    <row r="42" spans="1:13" x14ac:dyDescent="0.2">
      <c r="A42" s="67" t="s">
        <v>195</v>
      </c>
      <c r="B42">
        <v>201</v>
      </c>
      <c r="C42">
        <v>198</v>
      </c>
      <c r="D42">
        <v>228</v>
      </c>
      <c r="E42" s="61">
        <v>226</v>
      </c>
      <c r="F42" s="61">
        <v>250</v>
      </c>
      <c r="G42" s="82">
        <f t="shared" si="0"/>
        <v>15.1515</v>
      </c>
      <c r="H42" s="82">
        <f t="shared" si="1"/>
        <v>-0.87719999999999998</v>
      </c>
      <c r="I42" s="82">
        <f t="shared" si="1"/>
        <v>10.6195</v>
      </c>
      <c r="K42" s="80">
        <v>2</v>
      </c>
      <c r="L42" s="80">
        <v>0</v>
      </c>
      <c r="M42" s="80">
        <v>7</v>
      </c>
    </row>
    <row r="43" spans="1:13" x14ac:dyDescent="0.2">
      <c r="A43" s="67" t="s">
        <v>196</v>
      </c>
      <c r="B43">
        <v>681</v>
      </c>
      <c r="C43">
        <v>764</v>
      </c>
      <c r="D43">
        <v>683</v>
      </c>
      <c r="E43" s="61">
        <v>204</v>
      </c>
      <c r="F43" s="61">
        <v>749</v>
      </c>
      <c r="G43" s="82">
        <f t="shared" si="0"/>
        <v>-10.6021</v>
      </c>
      <c r="H43" s="82">
        <f t="shared" si="1"/>
        <v>-70.131799999999998</v>
      </c>
      <c r="I43" s="82">
        <f t="shared" si="1"/>
        <v>267.15690000000001</v>
      </c>
      <c r="K43" s="80">
        <v>10</v>
      </c>
      <c r="L43" s="80">
        <v>14</v>
      </c>
      <c r="M43" s="80">
        <v>17</v>
      </c>
    </row>
    <row r="44" spans="1:13" x14ac:dyDescent="0.2">
      <c r="A44" s="67" t="s">
        <v>197</v>
      </c>
      <c r="B44">
        <v>70</v>
      </c>
      <c r="C44">
        <v>58</v>
      </c>
      <c r="D44">
        <v>40</v>
      </c>
      <c r="E44" s="61">
        <v>55</v>
      </c>
      <c r="F44" s="61">
        <v>41</v>
      </c>
      <c r="G44" s="82">
        <f t="shared" si="0"/>
        <v>-31.034500000000001</v>
      </c>
      <c r="H44" s="82">
        <f t="shared" si="1"/>
        <v>37.5</v>
      </c>
      <c r="I44" s="82">
        <f t="shared" si="1"/>
        <v>-25.454499999999999</v>
      </c>
      <c r="K44" s="80">
        <v>1</v>
      </c>
      <c r="L44" s="80">
        <v>0</v>
      </c>
      <c r="M44" s="80">
        <v>5</v>
      </c>
    </row>
    <row r="45" spans="1:13" x14ac:dyDescent="0.2">
      <c r="A45" s="67" t="s">
        <v>198</v>
      </c>
      <c r="B45">
        <v>470</v>
      </c>
      <c r="C45">
        <v>464</v>
      </c>
      <c r="D45">
        <v>494</v>
      </c>
      <c r="E45" s="61">
        <v>532</v>
      </c>
      <c r="F45" s="61">
        <v>536</v>
      </c>
      <c r="G45" s="82">
        <f t="shared" si="0"/>
        <v>6.4654999999999996</v>
      </c>
      <c r="H45" s="82">
        <f t="shared" si="1"/>
        <v>7.6923000000000004</v>
      </c>
      <c r="I45" s="82">
        <f t="shared" si="1"/>
        <v>0.75190000000000001</v>
      </c>
      <c r="K45" s="80">
        <v>0</v>
      </c>
      <c r="L45" s="80">
        <v>4</v>
      </c>
      <c r="M45" s="80">
        <v>3</v>
      </c>
    </row>
    <row r="46" spans="1:13" x14ac:dyDescent="0.2">
      <c r="A46" s="67" t="s">
        <v>199</v>
      </c>
      <c r="B46">
        <v>193</v>
      </c>
      <c r="C46">
        <v>197</v>
      </c>
      <c r="D46">
        <v>198</v>
      </c>
      <c r="E46" s="61">
        <v>240</v>
      </c>
      <c r="F46" s="61">
        <v>276</v>
      </c>
      <c r="G46" s="82">
        <f t="shared" si="0"/>
        <v>0.50760000000000005</v>
      </c>
      <c r="H46" s="82">
        <f t="shared" si="1"/>
        <v>21.2121</v>
      </c>
      <c r="I46" s="82">
        <f t="shared" si="1"/>
        <v>15</v>
      </c>
      <c r="K46" s="80">
        <v>7</v>
      </c>
      <c r="L46" s="80">
        <v>23</v>
      </c>
      <c r="M46" s="80">
        <v>21</v>
      </c>
    </row>
    <row r="47" spans="1:13" x14ac:dyDescent="0.2">
      <c r="A47" s="67" t="s">
        <v>200</v>
      </c>
      <c r="B47">
        <v>25</v>
      </c>
      <c r="C47">
        <v>33</v>
      </c>
      <c r="D47">
        <v>42</v>
      </c>
      <c r="E47" s="61">
        <v>38</v>
      </c>
      <c r="F47" s="61">
        <v>37</v>
      </c>
      <c r="G47" s="82">
        <f t="shared" si="0"/>
        <v>27.2727</v>
      </c>
      <c r="H47" s="82">
        <f t="shared" si="1"/>
        <v>-9.5237999999999996</v>
      </c>
      <c r="I47" s="82">
        <f t="shared" si="1"/>
        <v>-2.6316000000000002</v>
      </c>
      <c r="K47" s="80">
        <v>0</v>
      </c>
      <c r="L47" s="80">
        <v>0</v>
      </c>
      <c r="M47" s="80">
        <v>0</v>
      </c>
    </row>
    <row r="48" spans="1:13" x14ac:dyDescent="0.2">
      <c r="A48" s="67" t="s">
        <v>201</v>
      </c>
      <c r="B48">
        <v>10</v>
      </c>
      <c r="C48">
        <v>10</v>
      </c>
      <c r="D48">
        <v>17</v>
      </c>
      <c r="E48" s="61">
        <v>15</v>
      </c>
      <c r="F48" s="61">
        <v>17</v>
      </c>
      <c r="G48" s="82">
        <f t="shared" si="0"/>
        <v>70</v>
      </c>
      <c r="H48" s="82">
        <f t="shared" si="1"/>
        <v>-11.764699999999999</v>
      </c>
      <c r="I48" s="82">
        <f t="shared" si="1"/>
        <v>13.333299999999999</v>
      </c>
      <c r="K48" s="80">
        <v>0</v>
      </c>
      <c r="L48" s="80">
        <v>0</v>
      </c>
      <c r="M48" s="80">
        <v>2</v>
      </c>
    </row>
    <row r="49" spans="1:13" x14ac:dyDescent="0.2">
      <c r="A49" s="67" t="s">
        <v>202</v>
      </c>
      <c r="B49">
        <v>2715</v>
      </c>
      <c r="C49">
        <v>2705</v>
      </c>
      <c r="D49">
        <v>2613</v>
      </c>
      <c r="E49" s="61">
        <v>2761</v>
      </c>
      <c r="F49" s="61">
        <v>2861</v>
      </c>
      <c r="G49" s="82">
        <f t="shared" si="0"/>
        <v>-3.4011</v>
      </c>
      <c r="H49" s="82">
        <f t="shared" si="1"/>
        <v>5.6639999999999997</v>
      </c>
      <c r="I49" s="82">
        <f t="shared" si="1"/>
        <v>3.6219000000000001</v>
      </c>
      <c r="K49" s="80">
        <v>4</v>
      </c>
      <c r="L49" s="80">
        <v>6</v>
      </c>
      <c r="M49" s="80">
        <v>7</v>
      </c>
    </row>
    <row r="50" spans="1:13" x14ac:dyDescent="0.2">
      <c r="A50" s="67" t="s">
        <v>203</v>
      </c>
      <c r="B50">
        <v>80</v>
      </c>
      <c r="C50">
        <v>70</v>
      </c>
      <c r="D50">
        <v>61</v>
      </c>
      <c r="E50" s="61">
        <v>83</v>
      </c>
      <c r="F50" s="61">
        <v>73</v>
      </c>
      <c r="G50" s="82">
        <f t="shared" si="0"/>
        <v>-12.857100000000001</v>
      </c>
      <c r="H50" s="82">
        <f t="shared" si="1"/>
        <v>36.065600000000003</v>
      </c>
      <c r="I50" s="82">
        <f t="shared" si="1"/>
        <v>-12.0482</v>
      </c>
      <c r="K50" s="80">
        <v>0</v>
      </c>
      <c r="L50" s="80">
        <v>1</v>
      </c>
      <c r="M50" s="80">
        <v>1</v>
      </c>
    </row>
    <row r="51" spans="1:13" x14ac:dyDescent="0.2">
      <c r="A51" s="67" t="s">
        <v>204</v>
      </c>
      <c r="B51">
        <v>336</v>
      </c>
      <c r="C51">
        <v>318</v>
      </c>
      <c r="D51">
        <v>285</v>
      </c>
      <c r="E51" s="61">
        <v>317</v>
      </c>
      <c r="F51" s="61">
        <v>316</v>
      </c>
      <c r="G51" s="82">
        <f t="shared" si="0"/>
        <v>-10.3774</v>
      </c>
      <c r="H51" s="82">
        <f t="shared" si="1"/>
        <v>11.2281</v>
      </c>
      <c r="I51" s="82">
        <f t="shared" si="1"/>
        <v>-0.3155</v>
      </c>
      <c r="K51" s="80">
        <v>0</v>
      </c>
      <c r="L51" s="80">
        <v>0</v>
      </c>
      <c r="M51" s="80">
        <v>1</v>
      </c>
    </row>
    <row r="52" spans="1:13" x14ac:dyDescent="0.2">
      <c r="A52" s="67" t="s">
        <v>205</v>
      </c>
      <c r="B52">
        <v>736</v>
      </c>
      <c r="C52">
        <v>825</v>
      </c>
      <c r="D52">
        <v>813</v>
      </c>
      <c r="E52" s="61">
        <v>946</v>
      </c>
      <c r="F52" s="61">
        <v>863</v>
      </c>
      <c r="G52" s="82">
        <f t="shared" si="0"/>
        <v>-1.4544999999999999</v>
      </c>
      <c r="H52" s="82">
        <f t="shared" si="1"/>
        <v>16.359200000000001</v>
      </c>
      <c r="I52" s="82">
        <f t="shared" si="1"/>
        <v>-8.7737999999999996</v>
      </c>
      <c r="K52" s="80">
        <v>7</v>
      </c>
      <c r="L52" s="80">
        <v>4</v>
      </c>
      <c r="M52" s="80">
        <v>11</v>
      </c>
    </row>
    <row r="53" spans="1:13" x14ac:dyDescent="0.2">
      <c r="A53" s="67" t="s">
        <v>206</v>
      </c>
      <c r="B53">
        <v>683</v>
      </c>
      <c r="C53">
        <v>771</v>
      </c>
      <c r="D53">
        <v>762</v>
      </c>
      <c r="E53" s="61">
        <v>830</v>
      </c>
      <c r="F53" s="61">
        <v>776</v>
      </c>
      <c r="G53" s="82">
        <f t="shared" si="0"/>
        <v>-1.1673</v>
      </c>
      <c r="H53" s="82">
        <f t="shared" si="1"/>
        <v>8.9238999999999997</v>
      </c>
      <c r="I53" s="82">
        <f t="shared" si="1"/>
        <v>-6.5060000000000002</v>
      </c>
      <c r="K53" s="80">
        <v>2</v>
      </c>
      <c r="L53" s="80">
        <v>2</v>
      </c>
      <c r="M53" s="80">
        <v>2</v>
      </c>
    </row>
    <row r="54" spans="1:13" x14ac:dyDescent="0.2">
      <c r="A54" s="67" t="s">
        <v>207</v>
      </c>
      <c r="B54">
        <v>169</v>
      </c>
      <c r="C54">
        <v>123</v>
      </c>
      <c r="D54">
        <v>121</v>
      </c>
      <c r="E54" s="61">
        <v>117</v>
      </c>
      <c r="F54" s="61">
        <v>156</v>
      </c>
      <c r="G54" s="82">
        <f t="shared" si="0"/>
        <v>-1.6259999999999999</v>
      </c>
      <c r="H54" s="82">
        <f t="shared" si="1"/>
        <v>-3.3058000000000001</v>
      </c>
      <c r="I54" s="82">
        <f t="shared" si="1"/>
        <v>33.333300000000001</v>
      </c>
      <c r="K54" s="80">
        <v>2</v>
      </c>
      <c r="L54" s="80">
        <v>2</v>
      </c>
      <c r="M54" s="80">
        <v>1</v>
      </c>
    </row>
    <row r="55" spans="1:13" x14ac:dyDescent="0.2">
      <c r="A55" s="67" t="s">
        <v>208</v>
      </c>
      <c r="B55">
        <v>65</v>
      </c>
      <c r="C55">
        <v>76</v>
      </c>
      <c r="D55">
        <v>81</v>
      </c>
      <c r="E55" s="61">
        <v>77</v>
      </c>
      <c r="F55" s="61">
        <v>98</v>
      </c>
      <c r="G55" s="82">
        <f t="shared" si="0"/>
        <v>6.5789</v>
      </c>
      <c r="H55" s="82">
        <f t="shared" si="1"/>
        <v>-4.9382999999999999</v>
      </c>
      <c r="I55" s="82">
        <f t="shared" si="1"/>
        <v>27.2727</v>
      </c>
      <c r="K55" s="80">
        <v>0</v>
      </c>
      <c r="L55" s="80">
        <v>2</v>
      </c>
      <c r="M55" s="80">
        <v>6</v>
      </c>
    </row>
    <row r="56" spans="1:13" x14ac:dyDescent="0.2">
      <c r="E56" s="58"/>
      <c r="F56" s="58"/>
      <c r="G56" s="62"/>
      <c r="H56" s="62"/>
      <c r="I56" s="62"/>
      <c r="K56" s="80"/>
      <c r="L56" s="80"/>
      <c r="M56" s="80"/>
    </row>
    <row r="57" spans="1:13" ht="14.25" x14ac:dyDescent="0.2">
      <c r="A57" s="1" t="s">
        <v>210</v>
      </c>
      <c r="E57" s="58"/>
      <c r="F57" s="58"/>
      <c r="G57" s="62"/>
      <c r="H57" s="62"/>
      <c r="I57" s="62"/>
      <c r="K57" s="80"/>
      <c r="L57" s="80"/>
      <c r="M57" s="80"/>
    </row>
    <row r="58" spans="1:13" x14ac:dyDescent="0.2">
      <c r="A58" s="67" t="s">
        <v>185</v>
      </c>
      <c r="B58" s="25">
        <v>22.68359643102265</v>
      </c>
      <c r="C58" s="25">
        <v>22.795564729035664</v>
      </c>
      <c r="D58" s="25">
        <v>21.897738926600578</v>
      </c>
      <c r="E58" s="68">
        <v>22.060257183974745</v>
      </c>
      <c r="F58" s="68">
        <v>21.698320101758849</v>
      </c>
      <c r="G58" s="62"/>
      <c r="H58" s="62"/>
      <c r="I58" s="62"/>
      <c r="K58" s="80"/>
      <c r="L58" s="80"/>
      <c r="M58" s="80"/>
    </row>
    <row r="59" spans="1:13" x14ac:dyDescent="0.2">
      <c r="A59" s="4" t="s">
        <v>186</v>
      </c>
      <c r="B59" s="25">
        <v>40.476190476190474</v>
      </c>
      <c r="C59" s="25">
        <v>40.136054421768705</v>
      </c>
      <c r="D59" s="25">
        <v>44.370860927152314</v>
      </c>
      <c r="E59" s="71">
        <v>39.370078740157481</v>
      </c>
      <c r="F59" s="68">
        <v>33.757961783439491</v>
      </c>
      <c r="G59" s="62"/>
      <c r="H59" s="62"/>
      <c r="I59" s="62"/>
      <c r="K59" s="80"/>
      <c r="L59" s="80"/>
      <c r="M59" s="80"/>
    </row>
    <row r="60" spans="1:13" x14ac:dyDescent="0.2">
      <c r="A60" s="4" t="s">
        <v>187</v>
      </c>
      <c r="B60" s="25">
        <v>52.359208523592081</v>
      </c>
      <c r="C60" s="25">
        <v>52.277992277992283</v>
      </c>
      <c r="D60" s="25">
        <v>59.256265157639454</v>
      </c>
      <c r="E60" s="71">
        <v>56.628477905073652</v>
      </c>
      <c r="F60" s="68">
        <v>52.404881550610192</v>
      </c>
      <c r="G60" s="62"/>
      <c r="H60" s="62"/>
      <c r="I60" s="62"/>
      <c r="K60" s="80"/>
      <c r="L60" s="80"/>
      <c r="M60" s="80"/>
    </row>
    <row r="61" spans="1:13" x14ac:dyDescent="0.2">
      <c r="A61" s="4" t="s">
        <v>188</v>
      </c>
      <c r="B61" s="25">
        <v>69.230769230769226</v>
      </c>
      <c r="C61" s="25">
        <v>71.161048689138568</v>
      </c>
      <c r="D61" s="25">
        <v>71.818181818181813</v>
      </c>
      <c r="E61" s="71">
        <v>71.428571428571431</v>
      </c>
      <c r="F61" s="68">
        <v>67.537313432835816</v>
      </c>
      <c r="G61" s="62"/>
      <c r="H61" s="62"/>
      <c r="I61" s="62"/>
      <c r="K61" s="80"/>
      <c r="L61" s="80"/>
      <c r="M61" s="80"/>
    </row>
    <row r="62" spans="1:13" x14ac:dyDescent="0.2">
      <c r="A62" s="4" t="s">
        <v>189</v>
      </c>
      <c r="B62" s="25">
        <v>29.180327868852459</v>
      </c>
      <c r="C62" s="25">
        <v>30.918281381634372</v>
      </c>
      <c r="D62" s="25">
        <v>27.606837606837608</v>
      </c>
      <c r="E62" s="71">
        <v>26.332794830371569</v>
      </c>
      <c r="F62" s="68">
        <v>25.241379310344829</v>
      </c>
      <c r="G62" s="62"/>
      <c r="H62" s="62"/>
      <c r="I62" s="62"/>
      <c r="K62" s="80"/>
      <c r="L62" s="80"/>
      <c r="M62" s="80"/>
    </row>
    <row r="63" spans="1:13" x14ac:dyDescent="0.2">
      <c r="A63" s="4" t="s">
        <v>190</v>
      </c>
      <c r="B63" s="25">
        <v>95.569620253164558</v>
      </c>
      <c r="C63" s="25">
        <v>98.101265822784811</v>
      </c>
      <c r="D63" s="25">
        <v>96.92307692307692</v>
      </c>
      <c r="E63" s="71">
        <v>94.929577464788721</v>
      </c>
      <c r="F63" s="68">
        <v>97.866666666666674</v>
      </c>
      <c r="G63" s="62"/>
      <c r="H63" s="62"/>
      <c r="I63" s="62"/>
      <c r="K63" s="80"/>
      <c r="L63" s="80"/>
      <c r="M63" s="80"/>
    </row>
    <row r="64" spans="1:13" x14ac:dyDescent="0.2">
      <c r="A64" s="4" t="s">
        <v>191</v>
      </c>
      <c r="B64" s="25">
        <v>19.52191235059761</v>
      </c>
      <c r="C64" s="25">
        <v>18.032786885245901</v>
      </c>
      <c r="D64" s="25">
        <v>18.801089918256132</v>
      </c>
      <c r="E64" s="71">
        <v>17.948717948717949</v>
      </c>
      <c r="F64" s="68">
        <v>18.009478672985782</v>
      </c>
      <c r="G64" s="62"/>
      <c r="H64" s="62"/>
      <c r="I64" s="62"/>
      <c r="K64" s="80"/>
      <c r="L64" s="80"/>
      <c r="M64" s="80"/>
    </row>
    <row r="65" spans="1:13" x14ac:dyDescent="0.2">
      <c r="A65" s="4" t="s">
        <v>192</v>
      </c>
      <c r="B65" s="25">
        <v>19.534184823441024</v>
      </c>
      <c r="C65" s="25">
        <v>20.296296296296294</v>
      </c>
      <c r="D65" s="25">
        <v>24.324324324324326</v>
      </c>
      <c r="E65" s="71">
        <v>22.761970853573906</v>
      </c>
      <c r="F65" s="68">
        <v>20.64896755162242</v>
      </c>
      <c r="G65" s="62"/>
      <c r="H65" s="62"/>
      <c r="I65" s="62"/>
      <c r="K65" s="80"/>
      <c r="L65" s="80"/>
      <c r="M65" s="80"/>
    </row>
    <row r="66" spans="1:13" x14ac:dyDescent="0.2">
      <c r="A66" s="4" t="s">
        <v>193</v>
      </c>
      <c r="B66" s="25">
        <v>40.77328646748682</v>
      </c>
      <c r="C66" s="25">
        <v>40.024783147459722</v>
      </c>
      <c r="D66" s="25">
        <v>38.831168831168831</v>
      </c>
      <c r="E66" s="71">
        <v>41.004672897196258</v>
      </c>
      <c r="F66" s="68">
        <v>42.563482466747274</v>
      </c>
      <c r="G66" s="62"/>
      <c r="H66" s="62"/>
      <c r="I66" s="62"/>
      <c r="K66" s="80"/>
      <c r="L66" s="80"/>
      <c r="M66" s="80"/>
    </row>
    <row r="67" spans="1:13" x14ac:dyDescent="0.2">
      <c r="A67" s="4" t="s">
        <v>194</v>
      </c>
      <c r="B67" s="25">
        <v>46.75925925925926</v>
      </c>
      <c r="C67" s="25">
        <v>34.797297297297298</v>
      </c>
      <c r="D67" s="25">
        <v>50.452079566003619</v>
      </c>
      <c r="E67" s="71">
        <v>35.306553911205071</v>
      </c>
      <c r="F67" s="68">
        <v>31.081081081081081</v>
      </c>
      <c r="G67" s="62"/>
      <c r="H67" s="62"/>
      <c r="I67" s="62"/>
      <c r="K67" s="80"/>
      <c r="L67" s="80"/>
      <c r="M67" s="80"/>
    </row>
    <row r="68" spans="1:13" x14ac:dyDescent="0.2">
      <c r="A68" s="4" t="s">
        <v>195</v>
      </c>
      <c r="B68" s="25">
        <v>33.5</v>
      </c>
      <c r="C68" s="25">
        <v>36.397058823529413</v>
      </c>
      <c r="D68" s="25">
        <v>41.007194244604314</v>
      </c>
      <c r="E68" s="71">
        <v>36.217948717948715</v>
      </c>
      <c r="F68" s="68">
        <v>37.650602409638559</v>
      </c>
      <c r="G68" s="62"/>
      <c r="H68" s="62"/>
      <c r="I68" s="62"/>
      <c r="K68" s="80"/>
      <c r="L68" s="80"/>
      <c r="M68" s="80"/>
    </row>
    <row r="69" spans="1:13" x14ac:dyDescent="0.2">
      <c r="A69" s="4" t="s">
        <v>196</v>
      </c>
      <c r="B69" s="25">
        <v>31.368033164440352</v>
      </c>
      <c r="C69" s="25">
        <v>34.523271577044731</v>
      </c>
      <c r="D69" s="25">
        <v>31.229995427526291</v>
      </c>
      <c r="E69" s="71">
        <v>42.767295597484278</v>
      </c>
      <c r="F69" s="68">
        <v>31.845238095238095</v>
      </c>
      <c r="G69" s="62"/>
      <c r="H69" s="62"/>
      <c r="I69" s="62"/>
      <c r="K69" s="80"/>
      <c r="L69" s="80"/>
      <c r="M69" s="80"/>
    </row>
    <row r="70" spans="1:13" x14ac:dyDescent="0.2">
      <c r="A70" s="4" t="s">
        <v>197</v>
      </c>
      <c r="B70" s="25">
        <v>33.175355450236964</v>
      </c>
      <c r="C70" s="25">
        <v>29.591836734693878</v>
      </c>
      <c r="D70" s="25">
        <v>25</v>
      </c>
      <c r="E70" s="71">
        <v>35.483870967741936</v>
      </c>
      <c r="F70" s="68">
        <v>28.27586206896552</v>
      </c>
      <c r="G70" s="62"/>
      <c r="H70" s="62"/>
      <c r="I70" s="62"/>
      <c r="K70" s="80"/>
      <c r="L70" s="80"/>
      <c r="M70" s="80"/>
    </row>
    <row r="71" spans="1:13" x14ac:dyDescent="0.2">
      <c r="A71" s="4" t="s">
        <v>198</v>
      </c>
      <c r="B71" s="25">
        <v>16.803718269574546</v>
      </c>
      <c r="C71" s="25">
        <v>16.355304899541771</v>
      </c>
      <c r="D71" s="25">
        <v>17.989803350327747</v>
      </c>
      <c r="E71" s="71">
        <v>19.296336597751178</v>
      </c>
      <c r="F71" s="68">
        <v>18.50828729281768</v>
      </c>
      <c r="G71" s="62"/>
      <c r="H71" s="62"/>
      <c r="I71" s="62"/>
      <c r="K71" s="80"/>
      <c r="L71" s="80"/>
      <c r="M71" s="80"/>
    </row>
    <row r="72" spans="1:13" x14ac:dyDescent="0.2">
      <c r="A72" s="4" t="s">
        <v>199</v>
      </c>
      <c r="B72" s="25">
        <v>24.337957124842372</v>
      </c>
      <c r="C72" s="25">
        <v>25.551232166018156</v>
      </c>
      <c r="D72" s="25">
        <v>31.987075928917609</v>
      </c>
      <c r="E72" s="71">
        <v>36.036036036036037</v>
      </c>
      <c r="F72" s="68">
        <v>36.41160949868074</v>
      </c>
      <c r="G72" s="62"/>
      <c r="H72" s="62"/>
      <c r="I72" s="62"/>
      <c r="K72" s="80"/>
      <c r="L72" s="80"/>
      <c r="M72" s="80"/>
    </row>
    <row r="73" spans="1:13" x14ac:dyDescent="0.2">
      <c r="A73" s="4" t="s">
        <v>200</v>
      </c>
      <c r="B73" s="25">
        <v>46.296296296296298</v>
      </c>
      <c r="C73" s="25">
        <v>41.25</v>
      </c>
      <c r="D73" s="25">
        <v>56.000000000000007</v>
      </c>
      <c r="E73" s="71">
        <v>47.5</v>
      </c>
      <c r="F73" s="68">
        <v>34.25925925925926</v>
      </c>
      <c r="G73" s="62"/>
      <c r="H73" s="62"/>
      <c r="I73" s="62"/>
      <c r="K73" s="80"/>
      <c r="L73" s="80"/>
      <c r="M73" s="80"/>
    </row>
    <row r="74" spans="1:13" x14ac:dyDescent="0.2">
      <c r="A74" s="4" t="s">
        <v>201</v>
      </c>
      <c r="B74" s="25">
        <v>100</v>
      </c>
      <c r="C74" s="25">
        <v>100</v>
      </c>
      <c r="D74" s="25">
        <v>100</v>
      </c>
      <c r="E74" s="71">
        <v>100</v>
      </c>
      <c r="F74" s="68">
        <v>100</v>
      </c>
      <c r="G74" s="62"/>
      <c r="H74" s="62"/>
      <c r="I74" s="62"/>
      <c r="K74" s="80"/>
      <c r="L74" s="80"/>
      <c r="M74" s="80"/>
    </row>
    <row r="75" spans="1:13" x14ac:dyDescent="0.2">
      <c r="A75" s="4" t="s">
        <v>202</v>
      </c>
      <c r="B75" s="25">
        <v>45.077204051137308</v>
      </c>
      <c r="C75" s="25">
        <v>44.784768211920529</v>
      </c>
      <c r="D75" s="25">
        <v>43.513738551207325</v>
      </c>
      <c r="E75" s="71">
        <v>44.091344618332798</v>
      </c>
      <c r="F75" s="68">
        <v>43.819880533006582</v>
      </c>
      <c r="G75" s="62"/>
      <c r="H75" s="62"/>
      <c r="I75" s="62"/>
      <c r="K75" s="80"/>
      <c r="L75" s="80"/>
      <c r="M75" s="80"/>
    </row>
    <row r="76" spans="1:13" x14ac:dyDescent="0.2">
      <c r="A76" s="4" t="s">
        <v>203</v>
      </c>
      <c r="B76" s="25">
        <v>29.09090909090909</v>
      </c>
      <c r="C76" s="25">
        <v>31.25</v>
      </c>
      <c r="D76" s="25">
        <v>26.754385964912281</v>
      </c>
      <c r="E76" s="71">
        <v>29.122807017543863</v>
      </c>
      <c r="F76" s="68">
        <v>28.627450980392155</v>
      </c>
      <c r="G76" s="62"/>
      <c r="H76" s="62"/>
      <c r="I76" s="62"/>
      <c r="K76" s="80"/>
      <c r="L76" s="80"/>
      <c r="M76" s="80"/>
    </row>
    <row r="77" spans="1:13" x14ac:dyDescent="0.2">
      <c r="A77" s="4" t="s">
        <v>204</v>
      </c>
      <c r="B77" s="69">
        <v>24.120603015075375</v>
      </c>
      <c r="C77" s="25">
        <v>24.145785876993166</v>
      </c>
      <c r="D77" s="25">
        <v>22.335423197492162</v>
      </c>
      <c r="E77" s="71">
        <v>24.069855732725891</v>
      </c>
      <c r="F77" s="68">
        <v>24.458204334365323</v>
      </c>
      <c r="G77" s="62"/>
      <c r="H77" s="62"/>
      <c r="I77" s="62"/>
      <c r="K77" s="80"/>
      <c r="L77" s="80"/>
      <c r="M77" s="80"/>
    </row>
    <row r="78" spans="1:13" x14ac:dyDescent="0.2">
      <c r="A78" s="67" t="s">
        <v>205</v>
      </c>
      <c r="B78" s="25">
        <v>22.035928143712574</v>
      </c>
      <c r="C78" s="25">
        <v>25.229357798165136</v>
      </c>
      <c r="D78" s="25">
        <v>26.225806451612904</v>
      </c>
      <c r="E78" s="71">
        <v>28.331835879005691</v>
      </c>
      <c r="F78" s="68">
        <v>27.070263488080297</v>
      </c>
      <c r="G78" s="62"/>
      <c r="H78" s="62"/>
      <c r="I78" s="62"/>
      <c r="K78" s="80"/>
      <c r="L78" s="80"/>
      <c r="M78" s="80"/>
    </row>
    <row r="79" spans="1:13" x14ac:dyDescent="0.2">
      <c r="A79" s="4" t="s">
        <v>206</v>
      </c>
      <c r="B79" s="25">
        <v>23.035413153457</v>
      </c>
      <c r="C79" s="68">
        <v>26.56788421778084</v>
      </c>
      <c r="D79" s="68">
        <v>27.021276595744681</v>
      </c>
      <c r="E79" s="71">
        <v>28.040540540540544</v>
      </c>
      <c r="F79" s="68">
        <v>27.401129943502823</v>
      </c>
      <c r="G79" s="62"/>
      <c r="H79" s="62"/>
      <c r="I79" s="62"/>
      <c r="K79" s="80"/>
      <c r="L79" s="80"/>
      <c r="M79" s="80"/>
    </row>
    <row r="80" spans="1:13" x14ac:dyDescent="0.2">
      <c r="A80" s="31" t="s">
        <v>207</v>
      </c>
      <c r="B80" s="25">
        <v>39.211136890951273</v>
      </c>
      <c r="C80" s="68">
        <v>31.782945736434108</v>
      </c>
      <c r="D80" s="25">
        <v>37.694704049844233</v>
      </c>
      <c r="E80" s="71">
        <v>33.815028901734109</v>
      </c>
      <c r="F80" s="68">
        <v>41.48936170212766</v>
      </c>
      <c r="G80" s="62"/>
      <c r="H80" s="62"/>
      <c r="I80" s="62"/>
      <c r="K80" s="80"/>
      <c r="L80" s="80"/>
      <c r="M80" s="80"/>
    </row>
    <row r="81" spans="1:20" x14ac:dyDescent="0.2">
      <c r="A81" s="31" t="s">
        <v>208</v>
      </c>
      <c r="B81" s="25">
        <v>51.587301587301596</v>
      </c>
      <c r="C81" s="68">
        <v>58.461538461538467</v>
      </c>
      <c r="D81" s="25">
        <v>49.390243902439025</v>
      </c>
      <c r="E81" s="71">
        <v>55.797101449275367</v>
      </c>
      <c r="F81" s="68">
        <v>54.748603351955303</v>
      </c>
      <c r="G81" s="62"/>
      <c r="H81" s="62"/>
      <c r="I81" s="62"/>
      <c r="K81" s="80"/>
      <c r="L81" s="80"/>
      <c r="M81" s="80"/>
    </row>
    <row r="82" spans="1:20" x14ac:dyDescent="0.2">
      <c r="A82" s="31"/>
      <c r="G82" s="60"/>
      <c r="H82" s="60"/>
      <c r="I82" s="60"/>
    </row>
    <row r="83" spans="1:20" x14ac:dyDescent="0.2">
      <c r="A83" s="101" t="s">
        <v>211</v>
      </c>
      <c r="B83" s="101"/>
      <c r="C83" s="101"/>
      <c r="D83" s="101"/>
      <c r="E83" s="101"/>
      <c r="F83" s="101"/>
      <c r="G83" s="101"/>
      <c r="H83" s="101"/>
      <c r="I83" s="101"/>
      <c r="J83" s="101"/>
      <c r="K83" s="101"/>
      <c r="L83" s="101"/>
      <c r="M83" s="101"/>
      <c r="N83" s="101"/>
      <c r="O83" s="101"/>
      <c r="P83" s="101"/>
      <c r="Q83" s="101"/>
      <c r="R83" s="34"/>
      <c r="S83" s="34"/>
      <c r="T83" s="34"/>
    </row>
    <row r="84" spans="1:20" s="39" customFormat="1" ht="13.5" customHeight="1" x14ac:dyDescent="0.2">
      <c r="A84" s="107" t="s">
        <v>212</v>
      </c>
      <c r="B84" s="107"/>
      <c r="C84" s="107"/>
      <c r="D84" s="107"/>
      <c r="E84" s="107"/>
      <c r="F84" s="107"/>
      <c r="G84" s="107"/>
      <c r="H84" s="107"/>
      <c r="I84" s="107"/>
      <c r="J84" s="107"/>
      <c r="K84" s="107"/>
      <c r="L84" s="107"/>
      <c r="M84" s="107"/>
      <c r="N84" s="107"/>
      <c r="O84" s="107"/>
      <c r="P84" s="63"/>
      <c r="Q84" s="37"/>
      <c r="R84" s="38"/>
      <c r="S84" s="38"/>
      <c r="T84" s="38"/>
    </row>
    <row r="85" spans="1:20" x14ac:dyDescent="0.2">
      <c r="B85" s="14"/>
      <c r="C85" s="14"/>
      <c r="D85" s="14"/>
      <c r="E85" s="14"/>
      <c r="F85" s="14"/>
      <c r="G85" s="14"/>
      <c r="H85" s="14"/>
      <c r="I85" s="14"/>
      <c r="J85" s="14"/>
      <c r="K85" s="14"/>
      <c r="L85" s="14"/>
      <c r="M85" s="14"/>
      <c r="N85" s="14"/>
      <c r="O85" s="14"/>
      <c r="P85" s="14"/>
      <c r="R85" s="14"/>
      <c r="S85" s="14"/>
      <c r="T85" s="14"/>
    </row>
    <row r="86" spans="1:20" x14ac:dyDescent="0.2">
      <c r="A86" s="81" t="s">
        <v>214</v>
      </c>
    </row>
    <row r="87" spans="1:20" x14ac:dyDescent="0.2">
      <c r="A87" s="31"/>
      <c r="G87" s="60"/>
      <c r="H87" s="60"/>
      <c r="I87" s="60"/>
      <c r="J87" s="60"/>
      <c r="K87" s="60"/>
      <c r="L87" s="60"/>
      <c r="M87" s="60"/>
      <c r="N87" s="60"/>
      <c r="O87" s="60"/>
    </row>
    <row r="89" spans="1:20" x14ac:dyDescent="0.2">
      <c r="G89" s="60"/>
    </row>
    <row r="91" spans="1:20" x14ac:dyDescent="0.2">
      <c r="G91" s="60"/>
    </row>
  </sheetData>
  <mergeCells count="5">
    <mergeCell ref="A83:Q83"/>
    <mergeCell ref="A84:O84"/>
    <mergeCell ref="B3:F3"/>
    <mergeCell ref="G3:I3"/>
    <mergeCell ref="K3:M3"/>
  </mergeCells>
  <pageMargins left="0.7" right="0.7" top="1.1770833333333333" bottom="0.75" header="0.3" footer="0.3"/>
  <pageSetup paperSize="9" scale="43" fitToHeight="0" orientation="landscape" r:id="rId1"/>
  <headerFooter>
    <oddHeader>&amp;L&amp;"Arial,Fett"Staatskanzlei&amp;"Arial,Standard"
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Bemerkungen</vt:lpstr>
      <vt:lpstr>Alle Fälle (Alter, Geschlecht)</vt:lpstr>
      <vt:lpstr>Austritte (Aufenthaltsmerkmale)</vt:lpstr>
      <vt:lpstr>Diagnosen, Behandlungen</vt:lpstr>
      <vt:lpstr>Spitalleistungsbereiche</vt:lpstr>
    </vt:vector>
  </TitlesOfParts>
  <Company>Amt für Informatik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skgre</dc:creator>
  <cp:lastModifiedBy>Claudia Walser</cp:lastModifiedBy>
  <cp:lastPrinted>2022-12-02T08:43:12Z</cp:lastPrinted>
  <dcterms:created xsi:type="dcterms:W3CDTF">2008-04-02T08:56:20Z</dcterms:created>
  <dcterms:modified xsi:type="dcterms:W3CDTF">2023-12-18T15:13:44Z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OCALSW@2103.100:User_Login_red">
    <vt:lpwstr/>
  </property>
  <property fmtid="{D5CDD505-2E9C-101B-9397-08002B2CF9AE}" pid="3" name="FSC#ELAKGOV@1.1001:PersonalSubjAddress">
    <vt:lpwstr/>
  </property>
  <property fmtid="{D5CDD505-2E9C-101B-9397-08002B2CF9AE}" pid="4" name="FSC#ELAKGOV@1.1001:PersonalSubjSalutation">
    <vt:lpwstr/>
  </property>
  <property fmtid="{D5CDD505-2E9C-101B-9397-08002B2CF9AE}" pid="5" name="FSC#ELAKGOV@1.1001:PersonalSubjSurName">
    <vt:lpwstr/>
  </property>
  <property fmtid="{D5CDD505-2E9C-101B-9397-08002B2CF9AE}" pid="6" name="FSC#ELAKGOV@1.1001:PersonalSubjFirstName">
    <vt:lpwstr/>
  </property>
  <property fmtid="{D5CDD505-2E9C-101B-9397-08002B2CF9AE}" pid="7" name="FSC#ELAKGOV@1.1001:PersonalSubjGender">
    <vt:lpwstr/>
  </property>
  <property fmtid="{D5CDD505-2E9C-101B-9397-08002B2CF9AE}" pid="8" name="FSC#COOELAK@1.1001:BaseNumber">
    <vt:lpwstr>08.01.14.01</vt:lpwstr>
  </property>
  <property fmtid="{D5CDD505-2E9C-101B-9397-08002B2CF9AE}" pid="9" name="FSC#COOELAK@1.1001:SettlementApprovedAt">
    <vt:lpwstr/>
  </property>
  <property fmtid="{D5CDD505-2E9C-101B-9397-08002B2CF9AE}" pid="10" name="FSC#COOELAK@1.1001:ExternalDate">
    <vt:lpwstr/>
  </property>
  <property fmtid="{D5CDD505-2E9C-101B-9397-08002B2CF9AE}" pid="11" name="FSC#COOELAK@1.1001:ApproverTitle">
    <vt:lpwstr/>
  </property>
  <property fmtid="{D5CDD505-2E9C-101B-9397-08002B2CF9AE}" pid="12" name="FSC#COOELAK@1.1001:ApproverSurName">
    <vt:lpwstr/>
  </property>
  <property fmtid="{D5CDD505-2E9C-101B-9397-08002B2CF9AE}" pid="13" name="FSC#COOELAK@1.1001:ApproverFirstName">
    <vt:lpwstr/>
  </property>
  <property fmtid="{D5CDD505-2E9C-101B-9397-08002B2CF9AE}" pid="14" name="FSC#COOELAK@1.1001:ProcessResponsibleFax">
    <vt:lpwstr/>
  </property>
  <property fmtid="{D5CDD505-2E9C-101B-9397-08002B2CF9AE}" pid="15" name="FSC#COOELAK@1.1001:ProcessResponsibleMail">
    <vt:lpwstr/>
  </property>
  <property fmtid="{D5CDD505-2E9C-101B-9397-08002B2CF9AE}" pid="16" name="FSC#COOELAK@1.1001:ProcessResponsiblePhone">
    <vt:lpwstr/>
  </property>
  <property fmtid="{D5CDD505-2E9C-101B-9397-08002B2CF9AE}" pid="17" name="FSC#COOELAK@1.1001:ProcessResponsible">
    <vt:lpwstr/>
  </property>
  <property fmtid="{D5CDD505-2E9C-101B-9397-08002B2CF9AE}" pid="18" name="FSC#COOELAK@1.1001:IncomingSubject">
    <vt:lpwstr/>
  </property>
  <property fmtid="{D5CDD505-2E9C-101B-9397-08002B2CF9AE}" pid="19" name="FSC#COOELAK@1.1001:IncomingNumber">
    <vt:lpwstr/>
  </property>
  <property fmtid="{D5CDD505-2E9C-101B-9397-08002B2CF9AE}" pid="20" name="FSC#COOELAK@1.1001:ExternalRef">
    <vt:lpwstr/>
  </property>
  <property fmtid="{D5CDD505-2E9C-101B-9397-08002B2CF9AE}" pid="21" name="FSC#COOELAK@1.1001:FileRefBarCode">
    <vt:lpwstr>*0047/2009/SK Internetauftritt*</vt:lpwstr>
  </property>
  <property fmtid="{D5CDD505-2E9C-101B-9397-08002B2CF9AE}" pid="22" name="FSC#COOELAK@1.1001:RefBarCode">
    <vt:lpwstr>*Block-2-Spitäler (Kopie)*</vt:lpwstr>
  </property>
  <property fmtid="{D5CDD505-2E9C-101B-9397-08002B2CF9AE}" pid="23" name="FSC#COOELAK@1.1001:ObjBarCode">
    <vt:lpwstr>*COO.2103.100.2.4759585*</vt:lpwstr>
  </property>
  <property fmtid="{D5CDD505-2E9C-101B-9397-08002B2CF9AE}" pid="24" name="FSC#COOELAK@1.1001:Priority">
    <vt:lpwstr/>
  </property>
  <property fmtid="{D5CDD505-2E9C-101B-9397-08002B2CF9AE}" pid="25" name="FSC#COOELAK@1.1001:OU">
    <vt:lpwstr>SK Dienststelle für Statistik (SK_STAT)</vt:lpwstr>
  </property>
  <property fmtid="{D5CDD505-2E9C-101B-9397-08002B2CF9AE}" pid="26" name="FSC#COOELAK@1.1001:CreatedAt">
    <vt:lpwstr>02.03.2009 10:16:21</vt:lpwstr>
  </property>
  <property fmtid="{D5CDD505-2E9C-101B-9397-08002B2CF9AE}" pid="27" name="FSC#COOELAK@1.1001:Department">
    <vt:lpwstr>SK Dienststelle für Statistik (SK_STAT)</vt:lpwstr>
  </property>
  <property fmtid="{D5CDD505-2E9C-101B-9397-08002B2CF9AE}" pid="28" name="FSC#COOELAK@1.1001:ApprovedAt">
    <vt:lpwstr/>
  </property>
  <property fmtid="{D5CDD505-2E9C-101B-9397-08002B2CF9AE}" pid="29" name="FSC#COOELAK@1.1001:ApprovedBy">
    <vt:lpwstr/>
  </property>
  <property fmtid="{D5CDD505-2E9C-101B-9397-08002B2CF9AE}" pid="30" name="FSC#COOELAK@1.1001:DispatchedAt">
    <vt:lpwstr/>
  </property>
  <property fmtid="{D5CDD505-2E9C-101B-9397-08002B2CF9AE}" pid="31" name="FSC#COOELAK@1.1001:DispatchedBy">
    <vt:lpwstr/>
  </property>
  <property fmtid="{D5CDD505-2E9C-101B-9397-08002B2CF9AE}" pid="32" name="FSC#COOELAK@1.1001:OwnerFaxExtension">
    <vt:lpwstr/>
  </property>
  <property fmtid="{D5CDD505-2E9C-101B-9397-08002B2CF9AE}" pid="33" name="FSC#COOELAK@1.1001:OwnerExtension">
    <vt:lpwstr>+41 52 724 ?? ??</vt:lpwstr>
  </property>
  <property fmtid="{D5CDD505-2E9C-101B-9397-08002B2CF9AE}" pid="34" name="FSC#COOELAK@1.1001:Owner">
    <vt:lpwstr> Egloff</vt:lpwstr>
  </property>
  <property fmtid="{D5CDD505-2E9C-101B-9397-08002B2CF9AE}" pid="35" name="FSC#COOELAK@1.1001:Organization">
    <vt:lpwstr/>
  </property>
  <property fmtid="{D5CDD505-2E9C-101B-9397-08002B2CF9AE}" pid="36" name="FSC#COOELAK@1.1001:FileRefOU">
    <vt:lpwstr/>
  </property>
  <property fmtid="{D5CDD505-2E9C-101B-9397-08002B2CF9AE}" pid="37" name="FSC#COOELAK@1.1001:FileRefOrdinal">
    <vt:lpwstr>47</vt:lpwstr>
  </property>
  <property fmtid="{D5CDD505-2E9C-101B-9397-08002B2CF9AE}" pid="38" name="FSC#COOELAK@1.1001:FileRefYear">
    <vt:lpwstr>2009</vt:lpwstr>
  </property>
  <property fmtid="{D5CDD505-2E9C-101B-9397-08002B2CF9AE}" pid="39" name="FSC#COOELAK@1.1001:FileReference">
    <vt:lpwstr>0047/2009/SK Internetauftritt</vt:lpwstr>
  </property>
  <property fmtid="{D5CDD505-2E9C-101B-9397-08002B2CF9AE}" pid="40" name="FSC#COOELAK@1.1001:Subject">
    <vt:lpwstr/>
  </property>
  <property fmtid="{D5CDD505-2E9C-101B-9397-08002B2CF9AE}" pid="41" name="FSC#FSCIBISDOCPROPS@15.1400:RRSessionDate">
    <vt:lpwstr>Nicht verfügbar</vt:lpwstr>
  </property>
  <property fmtid="{D5CDD505-2E9C-101B-9397-08002B2CF9AE}" pid="42" name="FSC#FSCIBISDOCPROPS@15.1400:RRBNumber">
    <vt:lpwstr>Nicht verfügbar</vt:lpwstr>
  </property>
  <property fmtid="{D5CDD505-2E9C-101B-9397-08002B2CF9AE}" pid="43" name="FSC#FSCIBISDOCPROPS@15.1400:TopLevelSubjectGroupPosNumber">
    <vt:lpwstr>08.01.14.01</vt:lpwstr>
  </property>
  <property fmtid="{D5CDD505-2E9C-101B-9397-08002B2CF9AE}" pid="44" name="FSC#FSCIBISDOCPROPS@15.1400:TopLevelDossierResponsible">
    <vt:lpwstr>Egloff, Nicola</vt:lpwstr>
  </property>
  <property fmtid="{D5CDD505-2E9C-101B-9397-08002B2CF9AE}" pid="45" name="FSC#FSCIBISDOCPROPS@15.1400:TopLevelDossierRespOrgShortname">
    <vt:lpwstr>SK</vt:lpwstr>
  </property>
  <property fmtid="{D5CDD505-2E9C-101B-9397-08002B2CF9AE}" pid="46" name="FSC#FSCIBISDOCPROPS@15.1400:TopLevelDossierTitel">
    <vt:lpwstr>Internetauftritt</vt:lpwstr>
  </property>
  <property fmtid="{D5CDD505-2E9C-101B-9397-08002B2CF9AE}" pid="47" name="FSC#FSCIBISDOCPROPS@15.1400:TopLevelDossierYear">
    <vt:lpwstr>2009</vt:lpwstr>
  </property>
  <property fmtid="{D5CDD505-2E9C-101B-9397-08002B2CF9AE}" pid="48" name="FSC#FSCIBISDOCPROPS@15.1400:TopLevelDossierNumber">
    <vt:lpwstr>47</vt:lpwstr>
  </property>
  <property fmtid="{D5CDD505-2E9C-101B-9397-08002B2CF9AE}" pid="49" name="FSC#FSCIBISDOCPROPS@15.1400:TopLevelDossierName">
    <vt:lpwstr>0047/2009/SK Internetauftritt</vt:lpwstr>
  </property>
  <property fmtid="{D5CDD505-2E9C-101B-9397-08002B2CF9AE}" pid="50" name="FSC#FSCIBISDOCPROPS@15.1400:TitleSubFile">
    <vt:lpwstr>Internetauftritt</vt:lpwstr>
  </property>
  <property fmtid="{D5CDD505-2E9C-101B-9397-08002B2CF9AE}" pid="51" name="FSC#FSCIBISDOCPROPS@15.1400:TopLevelSubfileNumber">
    <vt:lpwstr>1</vt:lpwstr>
  </property>
  <property fmtid="{D5CDD505-2E9C-101B-9397-08002B2CF9AE}" pid="52" name="FSC#FSCIBISDOCPROPS@15.1400:TopLevelSubfileName">
    <vt:lpwstr>Internetauftritt (001)</vt:lpwstr>
  </property>
  <property fmtid="{D5CDD505-2E9C-101B-9397-08002B2CF9AE}" pid="53" name="FSC#FSCIBISDOCPROPS@15.1400:GroupShortName">
    <vt:lpwstr>SK_STAT</vt:lpwstr>
  </property>
  <property fmtid="{D5CDD505-2E9C-101B-9397-08002B2CF9AE}" pid="54" name="FSC#FSCIBISDOCPROPS@15.1400:OwnerAbbreviation">
    <vt:lpwstr/>
  </property>
  <property fmtid="{D5CDD505-2E9C-101B-9397-08002B2CF9AE}" pid="55" name="FSC#FSCIBISDOCPROPS@15.1400:Owner">
    <vt:lpwstr>Egloff, Nicola</vt:lpwstr>
  </property>
  <property fmtid="{D5CDD505-2E9C-101B-9397-08002B2CF9AE}" pid="56" name="FSC#FSCIBISDOCPROPS@15.1400:Subject">
    <vt:lpwstr>Nicht verfügbar</vt:lpwstr>
  </property>
  <property fmtid="{D5CDD505-2E9C-101B-9397-08002B2CF9AE}" pid="57" name="FSC#FSCIBISDOCPROPS@15.1400:Objectname">
    <vt:lpwstr>Block-2-Spitäler (Kopie)</vt:lpwstr>
  </property>
  <property fmtid="{D5CDD505-2E9C-101B-9397-08002B2CF9AE}" pid="58" name="FSC#COOSYSTEM@1.1:Container">
    <vt:lpwstr>COO.2103.100.2.4759585</vt:lpwstr>
  </property>
  <property fmtid="{D5CDD505-2E9C-101B-9397-08002B2CF9AE}" pid="59" name="COO$NOPARSEFILE">
    <vt:lpwstr/>
  </property>
  <property fmtid="{D5CDD505-2E9C-101B-9397-08002B2CF9AE}" pid="60" name="FSC$NOPARSEFILE">
    <vt:lpwstr/>
  </property>
  <property fmtid="{D5CDD505-2E9C-101B-9397-08002B2CF9AE}" pid="61" name="COO$NOUSEREXPRESSIONS">
    <vt:lpwstr/>
  </property>
  <property fmtid="{D5CDD505-2E9C-101B-9397-08002B2CF9AE}" pid="62" name="FSC$NOUSEREXPRESSIONS">
    <vt:lpwstr/>
  </property>
  <property fmtid="{D5CDD505-2E9C-101B-9397-08002B2CF9AE}" pid="63" name="COO$NOVIRTUALATTRS">
    <vt:lpwstr/>
  </property>
  <property fmtid="{D5CDD505-2E9C-101B-9397-08002B2CF9AE}" pid="64" name="FSC$NOVIRTUALATTRS">
    <vt:lpwstr/>
  </property>
  <property fmtid="{D5CDD505-2E9C-101B-9397-08002B2CF9AE}" pid="65" name="FSC#FSCIBISDOCPROPS@15.1400:DossierRef">
    <vt:lpwstr>SK/08.01.14.01/2009/00047</vt:lpwstr>
  </property>
  <property fmtid="{D5CDD505-2E9C-101B-9397-08002B2CF9AE}" pid="66" name="FSC#COOELAK@1.1001:CurrentUserRolePos">
    <vt:lpwstr>Sachbearbeiter/-in</vt:lpwstr>
  </property>
  <property fmtid="{D5CDD505-2E9C-101B-9397-08002B2CF9AE}" pid="67" name="FSC#COOELAK@1.1001:CurrentUserEmail">
    <vt:lpwstr>nicola.egloff@tg.ch</vt:lpwstr>
  </property>
</Properties>
</file>