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DieseArbeitsmappe" defaultThemeVersion="124226"/>
  <bookViews>
    <workbookView xWindow="0" yWindow="0" windowWidth="13125" windowHeight="6105"/>
  </bookViews>
  <sheets>
    <sheet name="2022" sheetId="17" r:id="rId1"/>
    <sheet name="2021" sheetId="16" r:id="rId2"/>
    <sheet name="2020" sheetId="15" r:id="rId3"/>
    <sheet name="2019" sheetId="14" r:id="rId4"/>
    <sheet name="2018" sheetId="13" r:id="rId5"/>
    <sheet name="2017" sheetId="12" r:id="rId6"/>
    <sheet name="2016" sheetId="10" r:id="rId7"/>
    <sheet name="2015" sheetId="11" r:id="rId8"/>
    <sheet name="2014" sheetId="1" r:id="rId9"/>
    <sheet name="2013" sheetId="2" r:id="rId10"/>
    <sheet name="2012" sheetId="3" r:id="rId11"/>
    <sheet name="2011" sheetId="4" r:id="rId12"/>
    <sheet name="2010" sheetId="5" r:id="rId13"/>
  </sheets>
  <definedNames>
    <definedName name="_xlnm._FilterDatabase" localSheetId="7" hidden="1">'2015'!$A$5:$O$91</definedName>
    <definedName name="_xlnm._FilterDatabase" localSheetId="6">'2016'!$A$5:$P$91</definedName>
    <definedName name="_xlnm._FilterDatabase" localSheetId="5" hidden="1">'2017'!$A$5:$K$91</definedName>
    <definedName name="_xlnm._FilterDatabase" localSheetId="4" hidden="1">'2018'!$A$5:$H$91</definedName>
    <definedName name="_xlnm._FilterDatabase" localSheetId="3" hidden="1">'2019'!$A$5:$ALK$93</definedName>
    <definedName name="_xlnm._FilterDatabase" localSheetId="2" hidden="1">'2020'!$A$5:$I$94</definedName>
    <definedName name="_xlnm._FilterDatabase" localSheetId="1" hidden="1">'2021'!$A$5:$AJX$91</definedName>
    <definedName name="_xlnm.Print_Area" localSheetId="8">'2014'!$A$1:$G$104</definedName>
    <definedName name="_xlnm.Print_Area" localSheetId="7">'2015'!$A$1:$G$104</definedName>
    <definedName name="_xlnm.Print_Area" localSheetId="6">'2016'!$A$1:$H$104</definedName>
    <definedName name="_xlnm.Print_Area" localSheetId="5">'2017'!$A$1:$H$104</definedName>
    <definedName name="_xlnm.Print_Area" localSheetId="4">'2018'!$A$1:$H$104</definedName>
    <definedName name="_xlnm.Print_Area" localSheetId="3">'2019'!$A$1:$H$104</definedName>
    <definedName name="_xlnm.Print_Area" localSheetId="2">'2020'!$B$1:$I$102</definedName>
    <definedName name="_xlnm.Print_Area" localSheetId="1">'2021'!$B$1:$I$103</definedName>
    <definedName name="_xlnm.Print_Titles" localSheetId="8">'2014'!$A:$G,'2014'!$3:$5</definedName>
    <definedName name="_xlnm.Print_Titles" localSheetId="7">'2015'!$A:$G,'2015'!$3:$5</definedName>
    <definedName name="_xlnm.Print_Titles" localSheetId="6">'2016'!$A:$H,'2016'!$3:$5</definedName>
    <definedName name="_xlnm.Print_Titles" localSheetId="5">'2017'!$A:$A,'2017'!$3:$5</definedName>
    <definedName name="_xlnm.Print_Titles" localSheetId="4">'2018'!$A:$A,'2018'!$3:$5</definedName>
    <definedName name="_xlnm.Print_Titles" localSheetId="3">'2019'!$A:$A,'2019'!$3:$5</definedName>
    <definedName name="_xlnm.Print_Titles" localSheetId="2">'2020'!$B:$B,'2020'!$3:$5</definedName>
    <definedName name="_xlnm.Print_Titles" localSheetId="1">'2021'!$B:$B,'2021'!$3:$5</definedName>
  </definedNames>
  <calcPr calcId="162913"/>
</workbook>
</file>

<file path=xl/calcChain.xml><?xml version="1.0" encoding="utf-8"?>
<calcChain xmlns="http://schemas.openxmlformats.org/spreadsheetml/2006/main">
  <c r="M98" i="5" l="1"/>
  <c r="K98" i="5"/>
  <c r="G98" i="5"/>
  <c r="M97" i="5"/>
  <c r="M96" i="5"/>
  <c r="K96" i="5"/>
  <c r="M95" i="5"/>
  <c r="K95" i="5"/>
  <c r="G95" i="5"/>
  <c r="M94" i="5"/>
  <c r="G94" i="5"/>
  <c r="M93" i="5"/>
  <c r="K93" i="5"/>
  <c r="M92" i="5"/>
  <c r="K92" i="5"/>
  <c r="G92" i="5"/>
  <c r="M91" i="5"/>
  <c r="M90" i="5"/>
  <c r="K90" i="5"/>
  <c r="G90" i="5"/>
  <c r="M89" i="5"/>
  <c r="K89" i="5"/>
  <c r="G89" i="5"/>
  <c r="M88" i="5"/>
  <c r="K88" i="5"/>
  <c r="G88" i="5"/>
  <c r="M87" i="5"/>
  <c r="K87" i="5"/>
  <c r="G87" i="5"/>
  <c r="M86" i="5"/>
  <c r="K86" i="5"/>
  <c r="M85" i="5"/>
  <c r="K85" i="5"/>
  <c r="G85" i="5"/>
  <c r="M84" i="5"/>
  <c r="K84" i="5"/>
  <c r="M83" i="5"/>
  <c r="K83" i="5"/>
  <c r="G83" i="5"/>
  <c r="M82" i="5"/>
  <c r="K82" i="5"/>
  <c r="G82" i="5"/>
  <c r="M81" i="5"/>
  <c r="K81" i="5"/>
  <c r="G81" i="5"/>
  <c r="J80" i="5"/>
  <c r="M80" i="5" s="1"/>
  <c r="I80" i="5"/>
  <c r="G80" i="5"/>
  <c r="F80" i="5"/>
  <c r="E80" i="5"/>
  <c r="C80" i="5"/>
  <c r="M78" i="5"/>
  <c r="K78" i="5"/>
  <c r="G78" i="5"/>
  <c r="M77" i="5"/>
  <c r="K77" i="5"/>
  <c r="G77" i="5"/>
  <c r="M76" i="5"/>
  <c r="G76" i="5"/>
  <c r="M75" i="5"/>
  <c r="K75" i="5"/>
  <c r="G75" i="5"/>
  <c r="M74" i="5"/>
  <c r="K74" i="5"/>
  <c r="G74" i="5"/>
  <c r="M73" i="5"/>
  <c r="K73" i="5"/>
  <c r="G73" i="5"/>
  <c r="M72" i="5"/>
  <c r="M71" i="5"/>
  <c r="K71" i="5"/>
  <c r="M70" i="5"/>
  <c r="K70" i="5"/>
  <c r="G70" i="5"/>
  <c r="M69" i="5"/>
  <c r="G69" i="5"/>
  <c r="M68" i="5"/>
  <c r="K68" i="5"/>
  <c r="G68" i="5"/>
  <c r="M67" i="5"/>
  <c r="K67" i="5"/>
  <c r="M66" i="5"/>
  <c r="K66" i="5"/>
  <c r="M65" i="5"/>
  <c r="K65" i="5"/>
  <c r="J65" i="5"/>
  <c r="I65" i="5"/>
  <c r="F65" i="5"/>
  <c r="F8" i="5" s="1"/>
  <c r="G8" i="5" s="1"/>
  <c r="E65" i="5"/>
  <c r="C65" i="5"/>
  <c r="M63" i="5"/>
  <c r="K63" i="5"/>
  <c r="G63" i="5"/>
  <c r="M62" i="5"/>
  <c r="G62" i="5"/>
  <c r="M61" i="5"/>
  <c r="K61" i="5"/>
  <c r="G61" i="5"/>
  <c r="M60" i="5"/>
  <c r="M59" i="5"/>
  <c r="K59" i="5"/>
  <c r="G59" i="5"/>
  <c r="M58" i="5"/>
  <c r="K58" i="5"/>
  <c r="G58" i="5"/>
  <c r="M57" i="5"/>
  <c r="K57" i="5"/>
  <c r="M56" i="5"/>
  <c r="K56" i="5"/>
  <c r="G56" i="5"/>
  <c r="M55" i="5"/>
  <c r="K55" i="5"/>
  <c r="G55" i="5"/>
  <c r="M54" i="5"/>
  <c r="K54" i="5"/>
  <c r="G54" i="5"/>
  <c r="M53" i="5"/>
  <c r="K53" i="5"/>
  <c r="G53" i="5"/>
  <c r="M52" i="5"/>
  <c r="K52" i="5"/>
  <c r="G52" i="5"/>
  <c r="M51" i="5"/>
  <c r="K51" i="5"/>
  <c r="G51" i="5"/>
  <c r="M50" i="5"/>
  <c r="K50" i="5"/>
  <c r="G50" i="5"/>
  <c r="J49" i="5"/>
  <c r="K49" i="5" s="1"/>
  <c r="I49" i="5"/>
  <c r="F49" i="5"/>
  <c r="E49" i="5"/>
  <c r="G49" i="5" s="1"/>
  <c r="C49" i="5"/>
  <c r="C8" i="5" s="1"/>
  <c r="M47" i="5"/>
  <c r="G47" i="5"/>
  <c r="M46" i="5"/>
  <c r="K46" i="5"/>
  <c r="M45" i="5"/>
  <c r="K45" i="5"/>
  <c r="G45" i="5"/>
  <c r="M44" i="5"/>
  <c r="M43" i="5"/>
  <c r="M42" i="5"/>
  <c r="K42" i="5"/>
  <c r="G42" i="5"/>
  <c r="M41" i="5"/>
  <c r="M40" i="5"/>
  <c r="K40" i="5"/>
  <c r="M39" i="5"/>
  <c r="K39" i="5"/>
  <c r="G39" i="5"/>
  <c r="M38" i="5"/>
  <c r="K38" i="5"/>
  <c r="G38" i="5"/>
  <c r="M37" i="5"/>
  <c r="K37" i="5"/>
  <c r="G37" i="5"/>
  <c r="M36" i="5"/>
  <c r="K36" i="5"/>
  <c r="G36" i="5"/>
  <c r="M35" i="5"/>
  <c r="K35" i="5"/>
  <c r="G35" i="5"/>
  <c r="M34" i="5"/>
  <c r="K34" i="5"/>
  <c r="M33" i="5"/>
  <c r="K33" i="5"/>
  <c r="G33" i="5"/>
  <c r="M32" i="5"/>
  <c r="M31" i="5"/>
  <c r="G31" i="5"/>
  <c r="M30" i="5"/>
  <c r="K30" i="5"/>
  <c r="G30" i="5"/>
  <c r="M29" i="5"/>
  <c r="K29" i="5"/>
  <c r="M28" i="5"/>
  <c r="K28" i="5"/>
  <c r="M27" i="5"/>
  <c r="K27" i="5"/>
  <c r="G27" i="5"/>
  <c r="M26" i="5"/>
  <c r="M25" i="5"/>
  <c r="K25" i="5"/>
  <c r="G25" i="5"/>
  <c r="J24" i="5"/>
  <c r="K24" i="5" s="1"/>
  <c r="I24" i="5"/>
  <c r="F24" i="5"/>
  <c r="E24" i="5"/>
  <c r="G24" i="5" s="1"/>
  <c r="C24" i="5"/>
  <c r="M22" i="5"/>
  <c r="K22" i="5"/>
  <c r="G22" i="5"/>
  <c r="M21" i="5"/>
  <c r="K21" i="5"/>
  <c r="M20" i="5"/>
  <c r="G20" i="5"/>
  <c r="M19" i="5"/>
  <c r="K19" i="5"/>
  <c r="G19" i="5"/>
  <c r="M18" i="5"/>
  <c r="G18" i="5"/>
  <c r="M17" i="5"/>
  <c r="G17" i="5"/>
  <c r="M16" i="5"/>
  <c r="K16" i="5"/>
  <c r="G16" i="5"/>
  <c r="M15" i="5"/>
  <c r="K15" i="5"/>
  <c r="G15" i="5"/>
  <c r="M14" i="5"/>
  <c r="K14" i="5"/>
  <c r="G14" i="5"/>
  <c r="M13" i="5"/>
  <c r="M12" i="5"/>
  <c r="K12" i="5"/>
  <c r="G12" i="5"/>
  <c r="M11" i="5"/>
  <c r="K11" i="5"/>
  <c r="G11" i="5"/>
  <c r="M10" i="5"/>
  <c r="K10" i="5"/>
  <c r="J10" i="5"/>
  <c r="I10" i="5"/>
  <c r="F10" i="5"/>
  <c r="G10" i="5" s="1"/>
  <c r="E10" i="5"/>
  <c r="C10" i="5"/>
  <c r="I8" i="5"/>
  <c r="E8" i="5"/>
  <c r="B8" i="5"/>
  <c r="E79" i="4"/>
  <c r="E7" i="4" s="1"/>
  <c r="E64" i="4"/>
  <c r="E48" i="4"/>
  <c r="E23" i="4"/>
  <c r="E9" i="4"/>
  <c r="M98" i="3"/>
  <c r="K98" i="3"/>
  <c r="M97" i="3"/>
  <c r="M96" i="3"/>
  <c r="K96" i="3"/>
  <c r="M95" i="3"/>
  <c r="K95" i="3"/>
  <c r="M94" i="3"/>
  <c r="K94" i="3"/>
  <c r="M93" i="3"/>
  <c r="K93" i="3"/>
  <c r="M92" i="3"/>
  <c r="K92" i="3"/>
  <c r="M91" i="3"/>
  <c r="K91" i="3"/>
  <c r="M90" i="3"/>
  <c r="K90" i="3"/>
  <c r="M89" i="3"/>
  <c r="M88" i="3"/>
  <c r="K88" i="3"/>
  <c r="M87" i="3"/>
  <c r="K87" i="3"/>
  <c r="M86" i="3"/>
  <c r="K86" i="3"/>
  <c r="M85" i="3"/>
  <c r="K85" i="3"/>
  <c r="M84" i="3"/>
  <c r="K84" i="3"/>
  <c r="M83" i="3"/>
  <c r="K83" i="3"/>
  <c r="M82" i="3"/>
  <c r="K82" i="3"/>
  <c r="M81" i="3"/>
  <c r="M80" i="3"/>
  <c r="K80" i="3"/>
  <c r="M78" i="3"/>
  <c r="K78" i="3"/>
  <c r="M77" i="3"/>
  <c r="K77" i="3"/>
  <c r="M76" i="3"/>
  <c r="M75" i="3"/>
  <c r="K75" i="3"/>
  <c r="M74" i="3"/>
  <c r="M73" i="3"/>
  <c r="K73" i="3"/>
  <c r="M72" i="3"/>
  <c r="M71" i="3"/>
  <c r="K71" i="3"/>
  <c r="M70" i="3"/>
  <c r="M69" i="3"/>
  <c r="K69" i="3"/>
  <c r="M68" i="3"/>
  <c r="K68" i="3"/>
  <c r="M67" i="3"/>
  <c r="K67" i="3"/>
  <c r="M66" i="3"/>
  <c r="K66" i="3"/>
  <c r="M65" i="3"/>
  <c r="K65" i="3"/>
  <c r="M63" i="3"/>
  <c r="K63" i="3"/>
  <c r="M62" i="3"/>
  <c r="K62" i="3"/>
  <c r="M61" i="3"/>
  <c r="M60" i="3"/>
  <c r="M59" i="3"/>
  <c r="K59" i="3"/>
  <c r="M58" i="3"/>
  <c r="K58" i="3"/>
  <c r="M57" i="3"/>
  <c r="K57" i="3"/>
  <c r="M56" i="3"/>
  <c r="K56" i="3"/>
  <c r="M55" i="3"/>
  <c r="K55" i="3"/>
  <c r="M54" i="3"/>
  <c r="K54" i="3"/>
  <c r="M53" i="3"/>
  <c r="K53" i="3"/>
  <c r="M52" i="3"/>
  <c r="M51" i="3"/>
  <c r="K51" i="3"/>
  <c r="M50" i="3"/>
  <c r="M49" i="3"/>
  <c r="K49" i="3"/>
  <c r="M47" i="3"/>
  <c r="K47" i="3"/>
  <c r="M46" i="3"/>
  <c r="K46" i="3"/>
  <c r="M45" i="3"/>
  <c r="K45" i="3"/>
  <c r="M44" i="3"/>
  <c r="K44" i="3"/>
  <c r="M43" i="3"/>
  <c r="K43" i="3"/>
  <c r="M42" i="3"/>
  <c r="K42" i="3"/>
  <c r="M41" i="3"/>
  <c r="K41" i="3"/>
  <c r="M40" i="3"/>
  <c r="K40" i="3"/>
  <c r="M39" i="3"/>
  <c r="K39" i="3"/>
  <c r="M38" i="3"/>
  <c r="K38" i="3"/>
  <c r="M37" i="3"/>
  <c r="K37" i="3"/>
  <c r="M36" i="3"/>
  <c r="K36" i="3"/>
  <c r="M35" i="3"/>
  <c r="K35" i="3"/>
  <c r="M34" i="3"/>
  <c r="M33" i="3"/>
  <c r="K33" i="3"/>
  <c r="M32" i="3"/>
  <c r="M31" i="3"/>
  <c r="K31" i="3"/>
  <c r="M30" i="3"/>
  <c r="K30" i="3"/>
  <c r="M29" i="3"/>
  <c r="K29" i="3"/>
  <c r="M28" i="3"/>
  <c r="K28" i="3"/>
  <c r="M27" i="3"/>
  <c r="K27" i="3"/>
  <c r="M26" i="3"/>
  <c r="M25" i="3"/>
  <c r="K25" i="3"/>
  <c r="M24" i="3"/>
  <c r="K24" i="3"/>
  <c r="M22" i="3"/>
  <c r="K22" i="3"/>
  <c r="M21" i="3"/>
  <c r="K21" i="3"/>
  <c r="M20" i="3"/>
  <c r="M19" i="3"/>
  <c r="K19" i="3"/>
  <c r="M18" i="3"/>
  <c r="M17" i="3"/>
  <c r="K17" i="3"/>
  <c r="M16" i="3"/>
  <c r="K16" i="3"/>
  <c r="M15" i="3"/>
  <c r="K15" i="3"/>
  <c r="M14" i="3"/>
  <c r="K14" i="3"/>
  <c r="M13" i="3"/>
  <c r="M12" i="3"/>
  <c r="K12" i="3"/>
  <c r="M11" i="3"/>
  <c r="K11" i="3"/>
  <c r="M10" i="3"/>
  <c r="K10" i="3"/>
  <c r="J8" i="3"/>
  <c r="M8" i="3" s="1"/>
  <c r="C8" i="3"/>
  <c r="M98" i="2"/>
  <c r="G98" i="2"/>
  <c r="M97" i="2"/>
  <c r="G97" i="2"/>
  <c r="M96" i="2"/>
  <c r="K96" i="2"/>
  <c r="G96" i="2"/>
  <c r="M95" i="2"/>
  <c r="G95" i="2"/>
  <c r="M94" i="2"/>
  <c r="G94" i="2"/>
  <c r="M93" i="2"/>
  <c r="K93" i="2"/>
  <c r="M92" i="2"/>
  <c r="K92" i="2"/>
  <c r="G92" i="2"/>
  <c r="M91" i="2"/>
  <c r="M90" i="2"/>
  <c r="M89" i="2"/>
  <c r="K89" i="2"/>
  <c r="G89" i="2"/>
  <c r="M88" i="2"/>
  <c r="G88" i="2"/>
  <c r="M87" i="2"/>
  <c r="K87" i="2"/>
  <c r="G87" i="2"/>
  <c r="M86" i="2"/>
  <c r="K86" i="2"/>
  <c r="M85" i="2"/>
  <c r="K85" i="2"/>
  <c r="G85" i="2"/>
  <c r="M84" i="2"/>
  <c r="K84" i="2"/>
  <c r="G84" i="2"/>
  <c r="M83" i="2"/>
  <c r="K83" i="2"/>
  <c r="G83" i="2"/>
  <c r="M82" i="2"/>
  <c r="K82" i="2"/>
  <c r="G82" i="2"/>
  <c r="M81" i="2"/>
  <c r="K81" i="2"/>
  <c r="M80" i="2"/>
  <c r="K80" i="2"/>
  <c r="G80" i="2"/>
  <c r="M78" i="2"/>
  <c r="K78" i="2"/>
  <c r="M77" i="2"/>
  <c r="K77" i="2"/>
  <c r="G77" i="2"/>
  <c r="M76" i="2"/>
  <c r="M75" i="2"/>
  <c r="K75" i="2"/>
  <c r="G75" i="2"/>
  <c r="M74" i="2"/>
  <c r="K74" i="2"/>
  <c r="G74" i="2"/>
  <c r="M73" i="2"/>
  <c r="K73" i="2"/>
  <c r="G73" i="2"/>
  <c r="M72" i="2"/>
  <c r="K72" i="2"/>
  <c r="G72" i="2"/>
  <c r="M71" i="2"/>
  <c r="K71" i="2"/>
  <c r="G71" i="2"/>
  <c r="M70" i="2"/>
  <c r="K70" i="2"/>
  <c r="G70" i="2"/>
  <c r="M69" i="2"/>
  <c r="K69" i="2"/>
  <c r="M68" i="2"/>
  <c r="K68" i="2"/>
  <c r="M67" i="2"/>
  <c r="K67" i="2"/>
  <c r="G67" i="2"/>
  <c r="M66" i="2"/>
  <c r="K66" i="2"/>
  <c r="G66" i="2"/>
  <c r="M65" i="2"/>
  <c r="K65" i="2"/>
  <c r="G65" i="2"/>
  <c r="M63" i="2"/>
  <c r="K63" i="2"/>
  <c r="M62" i="2"/>
  <c r="K62" i="2"/>
  <c r="G62" i="2"/>
  <c r="M61" i="2"/>
  <c r="K61" i="2"/>
  <c r="G61" i="2"/>
  <c r="M60" i="2"/>
  <c r="M59" i="2"/>
  <c r="K59" i="2"/>
  <c r="G59" i="2"/>
  <c r="M58" i="2"/>
  <c r="K58" i="2"/>
  <c r="M57" i="2"/>
  <c r="G57" i="2"/>
  <c r="M56" i="2"/>
  <c r="K56" i="2"/>
  <c r="G56" i="2"/>
  <c r="M55" i="2"/>
  <c r="K55" i="2"/>
  <c r="G55" i="2"/>
  <c r="M54" i="2"/>
  <c r="G54" i="2"/>
  <c r="M53" i="2"/>
  <c r="K53" i="2"/>
  <c r="G53" i="2"/>
  <c r="M52" i="2"/>
  <c r="K52" i="2"/>
  <c r="M51" i="2"/>
  <c r="K51" i="2"/>
  <c r="G51" i="2"/>
  <c r="M50" i="2"/>
  <c r="K50" i="2"/>
  <c r="M49" i="2"/>
  <c r="K49" i="2"/>
  <c r="G49" i="2"/>
  <c r="M47" i="2"/>
  <c r="K47" i="2"/>
  <c r="M46" i="2"/>
  <c r="K46" i="2"/>
  <c r="M45" i="2"/>
  <c r="K45" i="2"/>
  <c r="G45" i="2"/>
  <c r="M44" i="2"/>
  <c r="G44" i="2"/>
  <c r="M43" i="2"/>
  <c r="K43" i="2"/>
  <c r="M42" i="2"/>
  <c r="K42" i="2"/>
  <c r="G42" i="2"/>
  <c r="M41" i="2"/>
  <c r="K41" i="2"/>
  <c r="G41" i="2"/>
  <c r="M40" i="2"/>
  <c r="K40" i="2"/>
  <c r="M39" i="2"/>
  <c r="G39" i="2"/>
  <c r="M38" i="2"/>
  <c r="K38" i="2"/>
  <c r="G38" i="2"/>
  <c r="M37" i="2"/>
  <c r="K37" i="2"/>
  <c r="G37" i="2"/>
  <c r="M36" i="2"/>
  <c r="K36" i="2"/>
  <c r="G36" i="2"/>
  <c r="M35" i="2"/>
  <c r="K35" i="2"/>
  <c r="M34" i="2"/>
  <c r="M33" i="2"/>
  <c r="M32" i="2"/>
  <c r="M31" i="2"/>
  <c r="K31" i="2"/>
  <c r="G31" i="2"/>
  <c r="M30" i="2"/>
  <c r="K30" i="2"/>
  <c r="G30" i="2"/>
  <c r="M29" i="2"/>
  <c r="K29" i="2"/>
  <c r="M28" i="2"/>
  <c r="K28" i="2"/>
  <c r="G28" i="2"/>
  <c r="M27" i="2"/>
  <c r="K27" i="2"/>
  <c r="G27" i="2"/>
  <c r="M26" i="2"/>
  <c r="K26" i="2"/>
  <c r="M25" i="2"/>
  <c r="K25" i="2"/>
  <c r="G25" i="2"/>
  <c r="M24" i="2"/>
  <c r="K24" i="2"/>
  <c r="G24" i="2"/>
  <c r="M22" i="2"/>
  <c r="K22" i="2"/>
  <c r="G22" i="2"/>
  <c r="M21" i="2"/>
  <c r="K21" i="2"/>
  <c r="M20" i="2"/>
  <c r="K20" i="2"/>
  <c r="G20" i="2"/>
  <c r="M19" i="2"/>
  <c r="K19" i="2"/>
  <c r="G19" i="2"/>
  <c r="M18" i="2"/>
  <c r="K18" i="2"/>
  <c r="G18" i="2"/>
  <c r="M17" i="2"/>
  <c r="K17" i="2"/>
  <c r="G17" i="2"/>
  <c r="M16" i="2"/>
  <c r="K16" i="2"/>
  <c r="M15" i="2"/>
  <c r="K15" i="2"/>
  <c r="G15" i="2"/>
  <c r="M14" i="2"/>
  <c r="K14" i="2"/>
  <c r="M13" i="2"/>
  <c r="K13" i="2"/>
  <c r="M12" i="2"/>
  <c r="K12" i="2"/>
  <c r="G12" i="2"/>
  <c r="M11" i="2"/>
  <c r="K11" i="2"/>
  <c r="G11" i="2"/>
  <c r="M10" i="2"/>
  <c r="K10" i="2"/>
  <c r="G10" i="2"/>
  <c r="M8" i="2"/>
  <c r="K8" i="2"/>
  <c r="G8" i="2"/>
  <c r="G91" i="10"/>
  <c r="D91" i="10"/>
  <c r="G90" i="10"/>
  <c r="D90" i="10"/>
  <c r="G89" i="10"/>
  <c r="D89" i="10"/>
  <c r="G88" i="10"/>
  <c r="D88" i="10"/>
  <c r="G87" i="10"/>
  <c r="D87" i="10"/>
  <c r="D86" i="10"/>
  <c r="G85" i="10"/>
  <c r="D85" i="10"/>
  <c r="G84" i="10"/>
  <c r="D84" i="10"/>
  <c r="G82" i="10"/>
  <c r="D82" i="10"/>
  <c r="G81" i="10"/>
  <c r="D81" i="10"/>
  <c r="D80" i="10"/>
  <c r="G78" i="10"/>
  <c r="D78" i="10"/>
  <c r="G76" i="10"/>
  <c r="D76" i="10"/>
  <c r="G75" i="10"/>
  <c r="D75" i="10"/>
  <c r="D74" i="10"/>
  <c r="G73" i="10"/>
  <c r="D73" i="10"/>
  <c r="G72" i="10"/>
  <c r="D72" i="10"/>
  <c r="D71" i="10"/>
  <c r="G69" i="10"/>
  <c r="D69" i="10"/>
  <c r="G68" i="10"/>
  <c r="D68" i="10"/>
  <c r="G67" i="10"/>
  <c r="D67" i="10"/>
  <c r="G65" i="10"/>
  <c r="D65" i="10"/>
  <c r="G64" i="10"/>
  <c r="D64" i="10"/>
  <c r="G63" i="10"/>
  <c r="D63" i="10"/>
  <c r="G62" i="10"/>
  <c r="D62" i="10"/>
  <c r="D61" i="10"/>
  <c r="G60" i="10"/>
  <c r="D60" i="10"/>
  <c r="G59" i="10"/>
  <c r="D59" i="10"/>
  <c r="G58" i="10"/>
  <c r="D58" i="10"/>
  <c r="G57" i="10"/>
  <c r="D57" i="10"/>
  <c r="G56" i="10"/>
  <c r="D56" i="10"/>
  <c r="G54" i="10"/>
  <c r="D54" i="10"/>
  <c r="G53" i="10"/>
  <c r="D53" i="10"/>
  <c r="G51" i="10"/>
  <c r="D51" i="10"/>
  <c r="D49" i="10"/>
  <c r="D48" i="10"/>
  <c r="G47" i="10"/>
  <c r="D47" i="10"/>
  <c r="G46" i="10"/>
  <c r="D46" i="10"/>
  <c r="G44" i="10"/>
  <c r="D44" i="10"/>
  <c r="D42" i="10"/>
  <c r="D41" i="10"/>
  <c r="G40" i="10"/>
  <c r="D39" i="10"/>
  <c r="D38" i="10"/>
  <c r="G37" i="10"/>
  <c r="D37" i="10"/>
  <c r="D36" i="10"/>
  <c r="D35" i="10"/>
  <c r="G34" i="10"/>
  <c r="D34" i="10"/>
  <c r="D33" i="10"/>
  <c r="D31" i="10"/>
  <c r="G29" i="10"/>
  <c r="D29" i="10"/>
  <c r="D28" i="10"/>
  <c r="G27" i="10"/>
  <c r="D27" i="10"/>
  <c r="G26" i="10"/>
  <c r="D26" i="10"/>
  <c r="D25" i="10"/>
  <c r="G24" i="10"/>
  <c r="D24" i="10"/>
  <c r="G23" i="10"/>
  <c r="D23" i="10"/>
  <c r="D22" i="10"/>
  <c r="G21" i="10"/>
  <c r="D21" i="10"/>
  <c r="G20" i="10"/>
  <c r="D20" i="10"/>
  <c r="G19" i="10"/>
  <c r="D19" i="10"/>
  <c r="G18" i="10"/>
  <c r="D18" i="10"/>
  <c r="G17" i="10"/>
  <c r="D17" i="10"/>
  <c r="G16" i="10"/>
  <c r="D16" i="10"/>
  <c r="D15" i="10"/>
  <c r="D13" i="10"/>
  <c r="G12" i="10"/>
  <c r="D12" i="10"/>
  <c r="G11" i="10"/>
  <c r="D11" i="10"/>
  <c r="G9" i="10"/>
  <c r="D9" i="10"/>
  <c r="G8" i="10"/>
  <c r="D8" i="10"/>
  <c r="G7" i="10"/>
  <c r="D7" i="10"/>
  <c r="G6" i="10"/>
  <c r="D6" i="10"/>
  <c r="J8" i="5" l="1"/>
  <c r="M24" i="5"/>
  <c r="M49" i="5"/>
  <c r="K8" i="3"/>
  <c r="K80" i="5"/>
  <c r="G65" i="5"/>
  <c r="K8" i="5" l="1"/>
  <c r="M8" i="5"/>
</calcChain>
</file>

<file path=xl/sharedStrings.xml><?xml version="1.0" encoding="utf-8"?>
<sst xmlns="http://schemas.openxmlformats.org/spreadsheetml/2006/main" count="3329" uniqueCount="227">
  <si>
    <t>Gemeinde</t>
  </si>
  <si>
    <t>Veränderung 
zum Vorjahr 
in %</t>
  </si>
  <si>
    <t>Kanton Thurgau</t>
  </si>
  <si>
    <t>ñ</t>
  </si>
  <si>
    <t>Bezirk Arbon</t>
  </si>
  <si>
    <t>Amriswil</t>
  </si>
  <si>
    <t>ò</t>
  </si>
  <si>
    <t>Arbon</t>
  </si>
  <si>
    <t>Dozwil</t>
  </si>
  <si>
    <t>Egnach</t>
  </si>
  <si>
    <t>Hefenhofen</t>
  </si>
  <si>
    <t>Horn</t>
  </si>
  <si>
    <t>Kesswil</t>
  </si>
  <si>
    <t>Roggwil</t>
  </si>
  <si>
    <t>Romanshorn</t>
  </si>
  <si>
    <t>Salmsach</t>
  </si>
  <si>
    <t>Sommeri</t>
  </si>
  <si>
    <t>Uttwil</t>
  </si>
  <si>
    <t>Bezirk Frauenfeld</t>
  </si>
  <si>
    <t>Basadingen-Schlattingen</t>
  </si>
  <si>
    <t>Berlingen</t>
  </si>
  <si>
    <t>ð</t>
  </si>
  <si>
    <t>Diessenhofen</t>
  </si>
  <si>
    <t>Eschenz</t>
  </si>
  <si>
    <t>Felben-Wellhausen</t>
  </si>
  <si>
    <t>Frauenfeld</t>
  </si>
  <si>
    <t>Gachnang</t>
  </si>
  <si>
    <t>Herdern</t>
  </si>
  <si>
    <t>Homburg</t>
  </si>
  <si>
    <t>Hüttlingen</t>
  </si>
  <si>
    <t>Hüttwilen</t>
  </si>
  <si>
    <t>Mammern</t>
  </si>
  <si>
    <t>Matzingen</t>
  </si>
  <si>
    <t>Müllheim</t>
  </si>
  <si>
    <t>Neunforn</t>
  </si>
  <si>
    <t>Pfyn</t>
  </si>
  <si>
    <t>Schlatt</t>
  </si>
  <si>
    <t>Steckborn</t>
  </si>
  <si>
    <t>Stettfurt</t>
  </si>
  <si>
    <t>Thundorf</t>
  </si>
  <si>
    <t>Uesslingen-Buch</t>
  </si>
  <si>
    <t>Wagenhausen</t>
  </si>
  <si>
    <t>Warth-Weinigen</t>
  </si>
  <si>
    <t>Bezirk Kreuzlingen</t>
  </si>
  <si>
    <t>Altnau</t>
  </si>
  <si>
    <t>Botttighofen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</si>
  <si>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</si>
  <si>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</si>
  <si>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</si>
  <si>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</si>
  <si>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</si>
  <si>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</si>
  <si>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</si>
  <si>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</si>
  <si>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Raperswilen</t>
  </si>
  <si>
    <t>Salenstein</t>
  </si>
  <si>
    <t>Tägerwilen</t>
  </si>
  <si>
    <t>Wäldi</t>
  </si>
  <si>
    <t>Bezirk Münchwilen</t>
  </si>
  <si>
    <t>Aadorf</t>
  </si>
  <si>
    <t>Bettwiesen</t>
  </si>
  <si>
    <t>Bichelsee-Balterswil</t>
  </si>
  <si>
    <t>Braunau</t>
  </si>
  <si>
    <t>Eschlikon</t>
  </si>
  <si>
    <t>Fischingen</t>
  </si>
  <si>
    <t>Lommis</t>
  </si>
  <si>
    <t>Münchwilen</t>
  </si>
  <si>
    <t>Rickenbach</t>
  </si>
  <si>
    <t>Sirnach</t>
  </si>
  <si>
    <t>Tobel-Tägerschen</t>
  </si>
  <si>
    <t>Wängi</t>
  </si>
  <si>
    <t>Wilen</t>
  </si>
  <si>
    <t>Bezirk Weinfelden</t>
  </si>
  <si>
    <t>Affeltrangen</t>
  </si>
  <si>
    <t>Amlikon-Bissegg</t>
  </si>
  <si>
    <t>Berg</t>
  </si>
  <si>
    <t>Birwinken</t>
  </si>
  <si>
    <t>Bischofszell</t>
  </si>
  <si>
    <t>Bürglen</t>
  </si>
  <si>
    <t>Bussnang</t>
  </si>
  <si>
    <t>Erlen</t>
  </si>
  <si>
    <t>Hauptwil-Gottshaus</t>
  </si>
  <si>
    <t>Hohentannen</t>
  </si>
  <si>
    <t>Kradolf-Schönenberg</t>
  </si>
  <si>
    <t>Märstetten</t>
  </si>
  <si>
    <t>Schönholzerswilen</t>
  </si>
  <si>
    <t>Sulgen</t>
  </si>
  <si>
    <t>Weinfelden</t>
  </si>
  <si>
    <t>Wigoltingen</t>
  </si>
  <si>
    <t>Wuppenau</t>
  </si>
  <si>
    <t>Zihlschlacht-Sitterdorf</t>
  </si>
  <si>
    <t>Kanton Thurgau, 2014, nach Gemeinden</t>
  </si>
  <si>
    <r>
      <t>Brutto</t>
    </r>
    <r>
      <rPr>
        <b/>
        <vertAlign val="superscript"/>
        <sz val="10"/>
        <rFont val="Arial"/>
        <family val="2"/>
      </rPr>
      <t>1</t>
    </r>
  </si>
  <si>
    <r>
      <t>Netto</t>
    </r>
    <r>
      <rPr>
        <b/>
        <vertAlign val="superscript"/>
        <sz val="10"/>
        <rFont val="Arial"/>
        <family val="2"/>
      </rPr>
      <t>1</t>
    </r>
  </si>
  <si>
    <t>Datenquelle: Sozialamt Kanton Thurgau</t>
  </si>
  <si>
    <t>2014
in CHF</t>
  </si>
  <si>
    <t>Legende:</t>
  </si>
  <si>
    <t>… nicht berechenbar (Division durch 0) oder keine Wertung</t>
  </si>
  <si>
    <t>&gt;100</t>
  </si>
  <si>
    <t>&lt;-100</t>
  </si>
  <si>
    <t xml:space="preserve">Weichen die Nettounterstützungen stark zum Basisjahr 2013 ab, können bereits moderate frankenmässige Veränderungen zu sehr hohen prozentualen Veränderungsraten führen. </t>
  </si>
  <si>
    <r>
      <rPr>
        <b/>
        <sz val="9"/>
        <rFont val="Arial"/>
        <family val="2"/>
      </rPr>
      <t>1</t>
    </r>
    <r>
      <rPr>
        <sz val="9"/>
        <rFont val="Arial"/>
        <family val="2"/>
      </rPr>
      <t xml:space="preserve"> Ohne Verwaltungskosten</t>
    </r>
  </si>
  <si>
    <t>Bevorschussungen von Kinderalimenten</t>
  </si>
  <si>
    <t>…</t>
  </si>
  <si>
    <t>Kinderalimentenbevorschussungen</t>
  </si>
  <si>
    <t>2013
in CHF</t>
  </si>
  <si>
    <t>Veränderungen der Nettounterstützungen von mehr als +/-100 % werden deshalb nicht detailliert ausgewiesen.</t>
  </si>
  <si>
    <r>
      <t xml:space="preserve">ð </t>
    </r>
    <r>
      <rPr>
        <sz val="9"/>
        <rFont val="Arial"/>
        <family val="2"/>
      </rPr>
      <t>geringe prozentuale Veränderung bis zu +/- 0.99 %</t>
    </r>
  </si>
  <si>
    <r>
      <t xml:space="preserve">ò </t>
    </r>
    <r>
      <rPr>
        <sz val="9"/>
        <rFont val="Arial"/>
        <family val="2"/>
      </rPr>
      <t>Abnahme von 1 % und mehr 
In einzelnen Gemeiden kann die Veränderungsrate positiv sein, wenn z. B. 2013 und 2014 negative Nettoauwendungen verbucht wurden.</t>
    </r>
  </si>
  <si>
    <r>
      <t xml:space="preserve">ñ </t>
    </r>
    <r>
      <rPr>
        <sz val="9"/>
        <rFont val="Arial"/>
        <family val="2"/>
      </rPr>
      <t>Zunahme von 1 % und mehr   
In einzelnen Gemeinden kann die Veränderungsrate negativ sein, wenn z. B. 2013 negative und 2014 positive Nettoaufwendungen verbucht wurden</t>
    </r>
  </si>
  <si>
    <t>Bevorschussungen von Kinderalimenten, Unterstützungsleistungen inklusive Bevorschussungen</t>
  </si>
  <si>
    <t>Kanton Thurgau, 2012, nach Gemeinden</t>
  </si>
  <si>
    <t>Unterstützungsleistungen inklusive Alimentenbevorschussungen*</t>
  </si>
  <si>
    <t>Brutto**</t>
  </si>
  <si>
    <t>Netto**</t>
  </si>
  <si>
    <t>Einwohner 
per 
31.12.2012</t>
  </si>
  <si>
    <t>In Franken</t>
  </si>
  <si>
    <t>Vorjahr
In Franken</t>
  </si>
  <si>
    <t>2012
In Franken</t>
  </si>
  <si>
    <t>Pro Einwohner
2012
In Franken</t>
  </si>
  <si>
    <t>&gt;-100</t>
  </si>
  <si>
    <t>Warth-Weiningen</t>
  </si>
  <si>
    <t>Bottighofen</t>
  </si>
  <si>
    <t xml:space="preserve">Hauptwil-Gottshaus </t>
  </si>
  <si>
    <t>*   Relavant für den Finanzausgleich der Politischen Gemeinden.</t>
  </si>
  <si>
    <t>** Ohne Verwaltungskosten.</t>
  </si>
  <si>
    <t>Waren die Unterstützungsleistungen im Basisjahr 2011 gering, können bereits moderate frankenmässige Veränderungen zu sehr hohen prozentualen Veränderungsraten führen. Veränderungen der Unterstützungsleistungen von mehr als +/-100% werden nicht detailliert ausgewiesen.</t>
  </si>
  <si>
    <r>
      <t xml:space="preserve">ð </t>
    </r>
    <r>
      <rPr>
        <sz val="10"/>
        <rFont val="Arial"/>
        <family val="2"/>
      </rPr>
      <t>geringe prozentuale Veränderung bis zu +/- 0,99 %</t>
    </r>
  </si>
  <si>
    <r>
      <t xml:space="preserve">ñ </t>
    </r>
    <r>
      <rPr>
        <sz val="10"/>
        <rFont val="Arial"/>
        <family val="2"/>
      </rPr>
      <t xml:space="preserve">Zunahme von 1 % und mehr </t>
    </r>
  </si>
  <si>
    <t xml:space="preserve">        In einzelnen Gemeinden kann die Veränderungsrate negativ sein, wenn z.B. 2011 negative und 2012 positive Nettoaufwendungen verbucht wurden.</t>
  </si>
  <si>
    <r>
      <t xml:space="preserve">ò </t>
    </r>
    <r>
      <rPr>
        <sz val="10"/>
        <rFont val="Arial"/>
        <family val="2"/>
      </rPr>
      <t>Abnahme von 1 % und mehr</t>
    </r>
  </si>
  <si>
    <t xml:space="preserve">       In einzelnen Gemeinden kann die Veränderungsrate positiv sein, wenn z.B. 2011 und 2012 negative Nettoauwendungen verbucht wurden.</t>
  </si>
  <si>
    <t>Quelle: Fürsorgeamt Kanton Thurgau</t>
  </si>
  <si>
    <t>Unterstützungsleistungen (ohne Alimentenbevorschussungen)</t>
  </si>
  <si>
    <t>Kanton Thurgau, 2011, nach Gemeinden</t>
  </si>
  <si>
    <t>Unterstützung insgesamt</t>
  </si>
  <si>
    <t>Unterstützung (netto)
pro Einwohner</t>
  </si>
  <si>
    <t>Brutto*</t>
  </si>
  <si>
    <t>Netto*</t>
  </si>
  <si>
    <t>Durchschnitt 
2007-2011</t>
  </si>
  <si>
    <t>Einwohner 
per 
31.12.2011</t>
  </si>
  <si>
    <t>2011
In Franken</t>
  </si>
  <si>
    <t>* Ohne Verwaltungskosten.</t>
  </si>
  <si>
    <t>Weichen die Nettounterstützungen stark zum Basisjahr 2010 ab, können bereits moderate frankenmässige Veränderungen zu sehr hohen prozentualen Veränderungsraten führen. Veränderungen der Nettounterstützungen von mehr als +/-100% werden deshalb nicht detailliert ausgewiesen.</t>
  </si>
  <si>
    <t xml:space="preserve">        In einzelnen Gemeinden kann die Veränderungsrate negativ sein, wenn z.B. 2010 negative und 2011 positive Nettoaufwendungen verbucht wurden.</t>
  </si>
  <si>
    <t xml:space="preserve">        In einzelnen Gemeinen kann die Veränderungsrate positiv sein, wenn z.B. 2010 und 2011 negative Nettoauwendungen verbucht wurden.</t>
  </si>
  <si>
    <t>Quelle: Fürsorgeamt des Kantons Thurgau</t>
  </si>
  <si>
    <t>Kanton Thurgau, 2010, nach Gemeinden</t>
  </si>
  <si>
    <t>Einwohner 
per 
31.12.2010</t>
  </si>
  <si>
    <t>2010
In Franken</t>
  </si>
  <si>
    <t>Pro Einwohner
2010
In Franken</t>
  </si>
  <si>
    <t xml:space="preserve">ñ </t>
  </si>
  <si>
    <t>Waren die Unterstützungsleistungen im Basisjahr 2009 gering, können bereits moderate frankenmässige Veränderungen zu sehr hohen prozentualen Veränderungsraten führen. Veränderungen
der Unterstützungsleistungen von mehr als +/-100% werden deshalb nicht detailliert ausgewiesen.</t>
  </si>
  <si>
    <t xml:space="preserve">        (In einzelnen Gemeinden kann die Veränderungsrate negativ sein, wenn z.B. 2009 negative und 2010 positive Nettoaufwendungen verbucht wurden.)</t>
  </si>
  <si>
    <t xml:space="preserve">       (In einzelnen Gemeinen kann die Veränderungsrate positiv sein, wenn z.B. 2009 und 2010 negative Nettoauwendungen verbucht wurden.)</t>
  </si>
  <si>
    <t>Kanton Thurgau, 2013, nach Gemeinden</t>
  </si>
  <si>
    <t>Einwohner 
per 
31.12.2013</t>
  </si>
  <si>
    <t>2013
In Franken</t>
  </si>
  <si>
    <t xml:space="preserve">        In einzelnen Gemeinden kann die Veränderungsrate negativ sein, wenn z.B. 2012 negative und 2013 positive Nettoaufwendungen verbucht wurden.</t>
  </si>
  <si>
    <t>Quelle: Sozialamt Kanton Thurgau</t>
  </si>
  <si>
    <t>Bevorschussungen von Kinderalimenten, Sozialhilfeleistungen inklusive Bevorschussungen</t>
  </si>
  <si>
    <t>Sozialhilfeleistungen inklusive Alimentenbevorschussungen*</t>
  </si>
  <si>
    <t>Pro Einwohner
2013
In Franken</t>
  </si>
  <si>
    <t>&gt;101</t>
  </si>
  <si>
    <t>Waren die Unterstützungsleistungen im Basisjahr 2012 gering, können bereits moderate frankenmässige Veränderungen zu sehr hohen prozentualen Veränderungsraten führen. Veränderungen der Unterstützungsleistungen von mehr als +/-100% werden nicht detailliert ausgewiesen.</t>
  </si>
  <si>
    <t>… nicht berechenbar (Divison durch 0)</t>
  </si>
  <si>
    <t xml:space="preserve">       In einzelnen Gemeinden kann die Veränderungsrate positiv sein, wenn z.B. 2012 und 2013 negative Nettoauwendungen verbucht wurden.</t>
  </si>
  <si>
    <t>Kanton Thurgau, 2016, nach Gemeinden</t>
  </si>
  <si>
    <r>
      <t>Brutto</t>
    </r>
    <r>
      <rPr>
        <b/>
        <vertAlign val="superscript"/>
        <sz val="10"/>
        <rFont val="Arial"/>
        <family val="2"/>
        <charset val="1"/>
      </rPr>
      <t>1</t>
    </r>
  </si>
  <si>
    <r>
      <t>Netto</t>
    </r>
    <r>
      <rPr>
        <b/>
        <vertAlign val="superscript"/>
        <sz val="10"/>
        <rFont val="Arial"/>
        <family val="2"/>
        <charset val="1"/>
      </rPr>
      <t>1</t>
    </r>
  </si>
  <si>
    <t>2015
in CHF</t>
  </si>
  <si>
    <t>2016
in CHF</t>
  </si>
  <si>
    <r>
      <t>1</t>
    </r>
    <r>
      <rPr>
        <sz val="9"/>
        <rFont val="Arial"/>
        <family val="2"/>
        <charset val="1"/>
      </rPr>
      <t>Ohne Verwaltungskosten</t>
    </r>
  </si>
  <si>
    <t>Weichen die Nettounterstützungen stark zum Basisjahr 2015 ab, können bereits moderate frankenmässige Veränderungen zu sehr hohen prozentualen Veränderungsraten führen.</t>
  </si>
  <si>
    <r>
      <t>ð</t>
    </r>
    <r>
      <rPr>
        <sz val="9"/>
        <rFont val="Arial"/>
        <family val="2"/>
        <charset val="1"/>
      </rPr>
      <t>geringe prozentuale Veränderung bis zu +/- 0.99 %</t>
    </r>
  </si>
  <si>
    <r>
      <t>ñ</t>
    </r>
    <r>
      <rPr>
        <sz val="9"/>
        <rFont val="Arial"/>
        <family val="2"/>
        <charset val="1"/>
      </rPr>
      <t>Zunahme von 1 % und mehr   
In einzelnen Gemeinden kann die Veränderungsrate negativ sein, wenn z. B. 2015 negative und 2016 positive Nettoaufwendungen verbucht wurden</t>
    </r>
  </si>
  <si>
    <r>
      <t>ò</t>
    </r>
    <r>
      <rPr>
        <sz val="9"/>
        <rFont val="Arial"/>
        <family val="2"/>
        <charset val="1"/>
      </rPr>
      <t>Abnahme von 1 % und mehr 
In einzelnen Gemeinden kann die Veränderungsrate positiv sein, wenn z. B. 2015 und 2016 negative Nettoauwendungen verbucht wurden.</t>
    </r>
  </si>
  <si>
    <t>Kanton Thurgau, 2015, nach Gemeinden</t>
  </si>
  <si>
    <t xml:space="preserve">Weichen die Nettounterstützungen stark zum Basisjahr 2014 ab, können bereits moderate frankenmässige Veränderungen zu sehr hohen prozentualen Veränderungsraten führen. </t>
  </si>
  <si>
    <r>
      <t xml:space="preserve">ñ </t>
    </r>
    <r>
      <rPr>
        <sz val="9"/>
        <rFont val="Arial"/>
        <family val="2"/>
      </rPr>
      <t>Zunahme von 1 % und mehr   
In einzelnen Gemeinden kann die Veränderungsrate negativ sein, wenn z. B. 2014 negative und 2015 positive Nettoaufwendungen verbucht wurden</t>
    </r>
  </si>
  <si>
    <r>
      <t xml:space="preserve">ò </t>
    </r>
    <r>
      <rPr>
        <sz val="9"/>
        <rFont val="Arial"/>
        <family val="2"/>
      </rPr>
      <t>Abnahme von 1 % und mehr 
In einzelnen Gemeiden kann die Veränderungsrate positiv sein, wenn z. B. 2014 und 2015 negative Nettoauwendungen verbucht wurden.</t>
    </r>
  </si>
  <si>
    <t>2017
in CHF</t>
  </si>
  <si>
    <t>Kanton Thurgau, 2017, nach Gemeinden</t>
  </si>
  <si>
    <t>Datenquelle: Sozialamt des Kantons Thurgau</t>
  </si>
  <si>
    <r>
      <t>ò</t>
    </r>
    <r>
      <rPr>
        <sz val="9"/>
        <rFont val="Arial"/>
        <family val="2"/>
        <charset val="1"/>
      </rPr>
      <t>Abnahme von 1 % und mehr 
In einzelnen Gemeinden kann die Veränderungsrate positiv sein, wenn z. B. 2017 und 2018 negative Nettoauwendungen verbucht wurden.</t>
    </r>
  </si>
  <si>
    <r>
      <t>ñ</t>
    </r>
    <r>
      <rPr>
        <sz val="9"/>
        <rFont val="Arial"/>
        <family val="2"/>
        <charset val="1"/>
      </rPr>
      <t>Zunahme von 1 % und mehr   
In einzelnen Gemeinden kann die Veränderungsrate negativ sein, wenn z. B. 2017 negative und 2018 positive Nettoaufwendungen verbucht wurden</t>
    </r>
  </si>
  <si>
    <t>Weichen die Nettounterstützungen stark zum Basisjahr 2017 ab, können bereits moderate frankenmässige Veränderungen zu sehr hohen prozentualen Veränderungsraten führen.</t>
  </si>
  <si>
    <t>2018
in CHF</t>
  </si>
  <si>
    <t>Kanton Thurgau, 2018, nach Gemeinden</t>
  </si>
  <si>
    <r>
      <t>ò</t>
    </r>
    <r>
      <rPr>
        <sz val="9"/>
        <rFont val="Arial"/>
        <family val="2"/>
        <charset val="1"/>
      </rPr>
      <t>Abnahme von 1 % und mehr 
In einzelnen Gemeinden kann die Veränderungsrate positiv sein, wenn z. B. 2018 und 2019 negative Nettoauwendungen verbucht wurden.</t>
    </r>
  </si>
  <si>
    <r>
      <t>ñ</t>
    </r>
    <r>
      <rPr>
        <sz val="9"/>
        <rFont val="Arial"/>
        <family val="2"/>
        <charset val="1"/>
      </rPr>
      <t>Zunahme von 1 % und mehr   
In einzelnen Gemeinden kann die Veränderungsrate negativ sein, wenn z. B. 2018 negative und 2019 positive Nettoaufwendungen verbucht wurden</t>
    </r>
  </si>
  <si>
    <t>Weichen die Nettounterstützungen stark zum Basisjahr 2018 ab, können bereits moderate frankenmässige Veränderungen zu sehr hohen prozentualen Veränderungsraten führen.</t>
  </si>
  <si>
    <r>
      <t xml:space="preserve">1 </t>
    </r>
    <r>
      <rPr>
        <sz val="9"/>
        <rFont val="Arial"/>
        <family val="2"/>
        <charset val="1"/>
      </rPr>
      <t>Ohne Verwaltungskosten</t>
    </r>
  </si>
  <si>
    <t>2019
in CHF</t>
  </si>
  <si>
    <t>Kanton Thurgau, 2019, nach Gemeinden</t>
  </si>
  <si>
    <t>2020
in CHF</t>
  </si>
  <si>
    <t>Kanton Thurgau, 2020, nach Gemeinden</t>
  </si>
  <si>
    <r>
      <t xml:space="preserve">BFS-Nr. </t>
    </r>
    <r>
      <rPr>
        <b/>
        <vertAlign val="superscript"/>
        <sz val="10"/>
        <rFont val="Arial"/>
        <family val="2"/>
      </rPr>
      <t>1</t>
    </r>
  </si>
  <si>
    <t>Weichen die Nettounterstützungen stark zum Basisjahr 2019 ab, können bereits moderate frankenmässige Veränderungen zu sehr hohen prozentualen Veränderungsraten führen.</t>
  </si>
  <si>
    <t>Veränderungen der Nettounterstützungen von mehr als +/-100% werden deshalb nicht detailliert ausgewiesen.</t>
  </si>
  <si>
    <r>
      <t>ñ</t>
    </r>
    <r>
      <rPr>
        <sz val="9"/>
        <rFont val="Arial"/>
        <family val="2"/>
        <charset val="1"/>
      </rPr>
      <t>Zunahme von 1 % und mehr</t>
    </r>
  </si>
  <si>
    <t>In einzelnen Gemeinden kann die Veränderungsrate negativ sein, wenn z. B. 2019 negative und 2020 positive Nettoaufwendungen verbucht wurden.</t>
  </si>
  <si>
    <r>
      <t>ò</t>
    </r>
    <r>
      <rPr>
        <sz val="9"/>
        <rFont val="Arial"/>
        <family val="2"/>
        <charset val="1"/>
      </rPr>
      <t>Abnahme von 1 % und mehr</t>
    </r>
  </si>
  <si>
    <t>In einzelnen Gemeinden kann die Veränderungsrate positiv sein, wenn z. B. 2019 und 2020 negative Nettoauwendungen verbucht wurden.</t>
  </si>
  <si>
    <r>
      <t xml:space="preserve">2 </t>
    </r>
    <r>
      <rPr>
        <sz val="9"/>
        <rFont val="Arial"/>
        <family val="2"/>
        <charset val="1"/>
      </rPr>
      <t>Ohne Verwaltungskosten</t>
    </r>
  </si>
  <si>
    <r>
      <t xml:space="preserve">1 </t>
    </r>
    <r>
      <rPr>
        <sz val="9"/>
        <rFont val="Arial"/>
        <family val="2"/>
      </rPr>
      <t>Kantons-/Bezirks-/Gemeindenummer gemäss Bundesamt für Statistik (BFS)</t>
    </r>
  </si>
  <si>
    <r>
      <t>Brutto</t>
    </r>
    <r>
      <rPr>
        <b/>
        <vertAlign val="superscript"/>
        <sz val="10"/>
        <rFont val="Arial"/>
        <family val="2"/>
        <charset val="1"/>
      </rPr>
      <t>2</t>
    </r>
  </si>
  <si>
    <r>
      <t>Netto</t>
    </r>
    <r>
      <rPr>
        <b/>
        <vertAlign val="superscript"/>
        <sz val="10"/>
        <rFont val="Arial"/>
        <family val="2"/>
        <charset val="1"/>
      </rPr>
      <t>2</t>
    </r>
  </si>
  <si>
    <t>Kanton Thurgau, 2021, nach Gemeinden</t>
  </si>
  <si>
    <t>2021
in CHF</t>
  </si>
  <si>
    <t>Weichen die Nettounterstützungen stark zum Basisjahr 2020 ab, können bereits moderate frankenmässige Veränderungen zu sehr hohen prozentualen Veränderungsraten führen.</t>
  </si>
  <si>
    <t>In einzelnen Gemeinden kann die Veränderungsrate negativ sein, wenn z. B. 2020 negative und 2021 positive Nettoaufwendungen verbucht wurden.</t>
  </si>
  <si>
    <t>In einzelnen Gemeinden kann die Veränderungsrate positiv sein, wenn z. B. 2020 und 2021 negative Nettoauwendungen verbucht wurden.</t>
  </si>
  <si>
    <t>ò</t>
  </si>
  <si>
    <t>ñ</t>
  </si>
  <si>
    <t>ð</t>
  </si>
  <si>
    <t>&gt;100</t>
  </si>
  <si>
    <t>&lt;-100</t>
  </si>
  <si>
    <t>...</t>
  </si>
  <si>
    <t>2021
in CHF</t>
  </si>
  <si>
    <t>2022
in CHF</t>
  </si>
  <si>
    <t>Veränderung
zum Vorjahr
in %</t>
  </si>
  <si>
    <t/>
  </si>
  <si>
    <t>Kanton Thurgau, 2022, nach Gemeinden</t>
  </si>
  <si>
    <t>Weichen die Nettounterstützungen stark zum Basisjahr 2021 ab, können bereits moderate frankenmässige Veränderungen zu sehr hohen prozentualen Veränderungsraten führen.</t>
  </si>
  <si>
    <t>In einzelnen Gemeinden kann die Veränderungsrate negativ sein, wenn z. B. 2021 negative und 2022 positive Nettoaufwendungen verbucht wurden.</t>
  </si>
  <si>
    <t>In einzelnen Gemeinden kann die Veränderungsrate positiv sein, wenn z. B. 2021 und 2022 negative Nettoauwendungen verbucht wurden.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</si>
</sst>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"/>
    <numFmt numFmtId="165" formatCode="0.0"/>
    <numFmt numFmtId="166" formatCode="#,##0.0;\–#,##0.0"/>
    <numFmt numFmtId="167" formatCode="#,##0;\–#,##0"/>
  </numFmts>
  <fonts count="24" x14ac:knownFonts="1">
    <font>
      <sz val="11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color rgb="FF000000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Wingdings"/>
      <charset val="2"/>
    </font>
    <font>
      <i/>
      <sz val="9"/>
      <color theme="1"/>
      <name val="Arial"/>
      <family val="2"/>
    </font>
    <font>
      <sz val="10"/>
      <color theme="1"/>
      <name val="Wingdings"/>
      <charset val="2"/>
    </font>
    <font>
      <b/>
      <sz val="10"/>
      <color theme="1"/>
      <name val="Wingdings"/>
      <charset val="2"/>
    </font>
    <font>
      <sz val="10"/>
      <color rgb="FF00B050"/>
      <name val="Arial"/>
      <family val="2"/>
    </font>
    <font>
      <sz val="10"/>
      <color rgb="FF000000"/>
      <name val="Arial"/>
      <family val="2"/>
    </font>
    <font>
      <sz val="10"/>
      <color indexed="10"/>
      <name val="Arial"/>
      <family val="2"/>
    </font>
    <font>
      <sz val="11"/>
      <color theme="1"/>
      <name val="Arial"/>
      <family val="2"/>
    </font>
    <font>
      <i/>
      <sz val="10"/>
      <color theme="1"/>
      <name val="Arial"/>
      <family val="2"/>
    </font>
    <font>
      <b/>
      <sz val="10"/>
      <color indexed="10"/>
      <name val="Arial"/>
      <family val="2"/>
    </font>
    <font>
      <b/>
      <vertAlign val="superscript"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vertAlign val="superscript"/>
      <sz val="10"/>
      <name val="Arial"/>
      <family val="2"/>
      <charset val="1"/>
    </font>
    <font>
      <sz val="9"/>
      <name val="Arial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8EB4E3"/>
        <bgColor rgb="FF9999FF"/>
      </patternFill>
    </fill>
    <fill>
      <patternFill patternType="solid">
        <fgColor rgb="FFC6D9F1"/>
        <bgColor rgb="FFC0C0C0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3"/>
        <bgColor indexed="64"/>
      </patternFill>
    </fill>
  </fills>
  <borders count="26">
    <border>
      <left/>
      <right/>
      <top/>
      <bottom/>
      <diagonal/>
    </border>
    <border>
      <left/>
      <right style="thin">
        <color rgb="FFF2F2F2"/>
      </right>
      <top style="thin">
        <color rgb="FFF2F2F2"/>
      </top>
      <bottom/>
      <diagonal/>
    </border>
    <border>
      <left style="thin">
        <color rgb="FFF2F2F2"/>
      </left>
      <right/>
      <top style="thin">
        <color rgb="FFF2F2F2"/>
      </top>
      <bottom style="thin">
        <color rgb="FFF2F2F2"/>
      </bottom>
      <diagonal/>
    </border>
    <border>
      <left/>
      <right/>
      <top style="thin">
        <color rgb="FFF2F2F2"/>
      </top>
      <bottom style="thin">
        <color rgb="FFF2F2F2"/>
      </bottom>
      <diagonal/>
    </border>
    <border>
      <left/>
      <right style="thin">
        <color rgb="FFF2F2F2"/>
      </right>
      <top/>
      <bottom/>
      <diagonal/>
    </border>
    <border>
      <left/>
      <right style="thin">
        <color rgb="FFF2F2F2"/>
      </right>
      <top style="thin">
        <color rgb="FFF2F2F2"/>
      </top>
      <bottom style="thin">
        <color rgb="FFF2F2F2"/>
      </bottom>
      <diagonal/>
    </border>
    <border>
      <left/>
      <right style="thin">
        <color rgb="FFF2F2F2"/>
      </right>
      <top/>
      <bottom style="thin">
        <color rgb="FFF2F2F2"/>
      </bottom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1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2" fillId="2" borderId="0" xfId="0" applyFont="1" applyFill="1" applyAlignment="1">
      <alignment horizontal="right"/>
    </xf>
    <xf numFmtId="1" fontId="2" fillId="2" borderId="0" xfId="0" applyNumberFormat="1" applyFont="1" applyFill="1"/>
    <xf numFmtId="4" fontId="3" fillId="2" borderId="0" xfId="0" applyNumberFormat="1" applyFont="1" applyFill="1"/>
    <xf numFmtId="4" fontId="2" fillId="2" borderId="0" xfId="0" applyNumberFormat="1" applyFont="1" applyFill="1" applyAlignment="1">
      <alignment horizontal="right"/>
    </xf>
    <xf numFmtId="4" fontId="2" fillId="2" borderId="0" xfId="0" applyNumberFormat="1" applyFont="1" applyFill="1" applyAlignment="1">
      <alignment horizontal="center"/>
    </xf>
    <xf numFmtId="0" fontId="4" fillId="0" borderId="0" xfId="0" applyFont="1"/>
    <xf numFmtId="0" fontId="3" fillId="2" borderId="0" xfId="0" applyFont="1" applyFill="1"/>
    <xf numFmtId="0" fontId="3" fillId="2" borderId="0" xfId="0" applyFont="1" applyFill="1" applyAlignment="1">
      <alignment horizontal="right"/>
    </xf>
    <xf numFmtId="1" fontId="3" fillId="2" borderId="0" xfId="0" applyNumberFormat="1" applyFont="1" applyFill="1"/>
    <xf numFmtId="4" fontId="3" fillId="2" borderId="0" xfId="0" applyNumberFormat="1" applyFont="1" applyFill="1" applyAlignment="1">
      <alignment horizontal="right"/>
    </xf>
    <xf numFmtId="4" fontId="3" fillId="2" borderId="0" xfId="0" applyNumberFormat="1" applyFont="1" applyFill="1" applyAlignment="1">
      <alignment horizontal="center"/>
    </xf>
    <xf numFmtId="0" fontId="5" fillId="3" borderId="1" xfId="0" applyFont="1" applyFill="1" applyBorder="1"/>
    <xf numFmtId="0" fontId="5" fillId="3" borderId="2" xfId="0" applyFont="1" applyFill="1" applyBorder="1"/>
    <xf numFmtId="0" fontId="5" fillId="3" borderId="3" xfId="0" applyFont="1" applyFill="1" applyBorder="1"/>
    <xf numFmtId="0" fontId="5" fillId="3" borderId="3" xfId="0" applyFont="1" applyFill="1" applyBorder="1" applyAlignment="1">
      <alignment horizontal="right"/>
    </xf>
    <xf numFmtId="0" fontId="5" fillId="3" borderId="3" xfId="0" applyFont="1" applyFill="1" applyBorder="1" applyAlignment="1">
      <alignment horizontal="center"/>
    </xf>
    <xf numFmtId="0" fontId="5" fillId="3" borderId="4" xfId="0" applyFont="1" applyFill="1" applyBorder="1"/>
    <xf numFmtId="0" fontId="5" fillId="3" borderId="5" xfId="0" applyFont="1" applyFill="1" applyBorder="1" applyAlignment="1">
      <alignment horizontal="right"/>
    </xf>
    <xf numFmtId="0" fontId="5" fillId="3" borderId="6" xfId="0" applyFont="1" applyFill="1" applyBorder="1"/>
    <xf numFmtId="4" fontId="2" fillId="3" borderId="7" xfId="0" applyNumberFormat="1" applyFont="1" applyFill="1" applyBorder="1" applyAlignment="1">
      <alignment horizontal="right" wrapText="1"/>
    </xf>
    <xf numFmtId="4" fontId="2" fillId="3" borderId="3" xfId="0" applyNumberFormat="1" applyFont="1" applyFill="1" applyBorder="1" applyAlignment="1">
      <alignment horizontal="right" wrapText="1"/>
    </xf>
    <xf numFmtId="4" fontId="2" fillId="3" borderId="3" xfId="0" applyNumberFormat="1" applyFont="1" applyFill="1" applyBorder="1" applyAlignment="1">
      <alignment horizontal="center" wrapText="1"/>
    </xf>
    <xf numFmtId="0" fontId="5" fillId="0" borderId="0" xfId="0" applyFont="1"/>
    <xf numFmtId="0" fontId="2" fillId="0" borderId="0" xfId="0" applyFont="1"/>
    <xf numFmtId="0" fontId="6" fillId="0" borderId="0" xfId="0" applyFont="1"/>
    <xf numFmtId="0" fontId="7" fillId="0" borderId="0" xfId="0" applyFont="1" applyAlignment="1">
      <alignment horizontal="right"/>
    </xf>
    <xf numFmtId="1" fontId="7" fillId="0" borderId="0" xfId="0" applyNumberFormat="1" applyFont="1"/>
    <xf numFmtId="4" fontId="7" fillId="0" borderId="0" xfId="0" applyNumberFormat="1" applyFont="1"/>
    <xf numFmtId="4" fontId="7" fillId="0" borderId="0" xfId="0" applyNumberFormat="1" applyFont="1" applyAlignment="1">
      <alignment horizontal="right"/>
    </xf>
    <xf numFmtId="4" fontId="7" fillId="0" borderId="0" xfId="0" applyNumberFormat="1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left"/>
    </xf>
    <xf numFmtId="0" fontId="9" fillId="0" borderId="0" xfId="0" applyFont="1"/>
    <xf numFmtId="164" fontId="2" fillId="0" borderId="0" xfId="0" applyNumberFormat="1" applyFont="1" applyAlignment="1">
      <alignment horizontal="right" vertical="top"/>
    </xf>
    <xf numFmtId="0" fontId="10" fillId="0" borderId="0" xfId="0" applyFont="1" applyAlignment="1">
      <alignment horizontal="center"/>
    </xf>
    <xf numFmtId="164" fontId="2" fillId="0" borderId="0" xfId="0" applyNumberFormat="1" applyFont="1" applyAlignment="1">
      <alignment horizontal="right" vertical="top" wrapText="1"/>
    </xf>
    <xf numFmtId="3" fontId="2" fillId="0" borderId="0" xfId="0" applyNumberFormat="1" applyFont="1" applyAlignment="1">
      <alignment vertical="top" wrapText="1"/>
    </xf>
    <xf numFmtId="165" fontId="2" fillId="0" borderId="0" xfId="0" applyNumberFormat="1" applyFont="1" applyAlignment="1">
      <alignment vertical="top" wrapText="1"/>
    </xf>
    <xf numFmtId="165" fontId="2" fillId="0" borderId="0" xfId="0" applyNumberFormat="1" applyFont="1" applyAlignment="1">
      <alignment horizontal="right" vertical="top" wrapText="1"/>
    </xf>
    <xf numFmtId="3" fontId="2" fillId="0" borderId="0" xfId="0" applyNumberFormat="1" applyFont="1" applyAlignment="1">
      <alignment vertical="top"/>
    </xf>
    <xf numFmtId="165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165" fontId="2" fillId="0" borderId="0" xfId="0" applyNumberFormat="1" applyFont="1" applyAlignment="1">
      <alignment vertical="top"/>
    </xf>
    <xf numFmtId="3" fontId="2" fillId="0" borderId="0" xfId="0" applyNumberFormat="1" applyFont="1"/>
    <xf numFmtId="0" fontId="11" fillId="0" borderId="0" xfId="0" applyFont="1" applyAlignment="1">
      <alignment horizontal="center"/>
    </xf>
    <xf numFmtId="0" fontId="12" fillId="0" borderId="0" xfId="0" applyFont="1"/>
    <xf numFmtId="3" fontId="5" fillId="0" borderId="0" xfId="0" applyNumberFormat="1" applyFont="1"/>
    <xf numFmtId="0" fontId="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165" fontId="8" fillId="0" borderId="0" xfId="0" applyNumberFormat="1" applyFont="1" applyAlignment="1">
      <alignment vertical="center"/>
    </xf>
    <xf numFmtId="0" fontId="8" fillId="0" borderId="0" xfId="0" applyFont="1"/>
    <xf numFmtId="3" fontId="2" fillId="0" borderId="0" xfId="0" applyNumberFormat="1" applyFont="1" applyAlignment="1">
      <alignment horizontal="left"/>
    </xf>
    <xf numFmtId="165" fontId="8" fillId="0" borderId="0" xfId="0" applyNumberFormat="1" applyFont="1" applyAlignment="1">
      <alignment horizontal="left" vertical="center"/>
    </xf>
    <xf numFmtId="165" fontId="7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left"/>
    </xf>
    <xf numFmtId="3" fontId="12" fillId="0" borderId="0" xfId="0" applyNumberFormat="1" applyFont="1"/>
    <xf numFmtId="165" fontId="2" fillId="0" borderId="0" xfId="0" applyNumberFormat="1" applyFont="1"/>
    <xf numFmtId="0" fontId="2" fillId="3" borderId="7" xfId="0" applyFont="1" applyFill="1" applyBorder="1" applyAlignment="1">
      <alignment horizontal="right" wrapText="1"/>
    </xf>
    <xf numFmtId="1" fontId="2" fillId="0" borderId="0" xfId="0" applyNumberFormat="1" applyFont="1"/>
    <xf numFmtId="0" fontId="13" fillId="0" borderId="0" xfId="0" applyFont="1"/>
    <xf numFmtId="0" fontId="5" fillId="0" borderId="0" xfId="0" applyFont="1" applyAlignment="1">
      <alignment horizontal="left"/>
    </xf>
    <xf numFmtId="164" fontId="2" fillId="0" borderId="0" xfId="0" applyNumberFormat="1" applyFont="1" applyAlignment="1">
      <alignment vertical="top"/>
    </xf>
    <xf numFmtId="4" fontId="2" fillId="0" borderId="0" xfId="0" applyNumberFormat="1" applyFont="1"/>
    <xf numFmtId="0" fontId="2" fillId="4" borderId="0" xfId="0" applyFont="1" applyFill="1"/>
    <xf numFmtId="1" fontId="2" fillId="4" borderId="0" xfId="0" applyNumberFormat="1" applyFont="1" applyFill="1"/>
    <xf numFmtId="4" fontId="14" fillId="4" borderId="0" xfId="0" applyNumberFormat="1" applyFont="1" applyFill="1"/>
    <xf numFmtId="4" fontId="2" fillId="4" borderId="0" xfId="0" applyNumberFormat="1" applyFont="1" applyFill="1" applyAlignment="1">
      <alignment horizontal="right"/>
    </xf>
    <xf numFmtId="4" fontId="2" fillId="4" borderId="0" xfId="0" applyNumberFormat="1" applyFont="1" applyFill="1" applyAlignment="1">
      <alignment horizontal="center"/>
    </xf>
    <xf numFmtId="0" fontId="14" fillId="4" borderId="0" xfId="0" applyFont="1" applyFill="1"/>
    <xf numFmtId="1" fontId="14" fillId="4" borderId="0" xfId="0" applyNumberFormat="1" applyFont="1" applyFill="1"/>
    <xf numFmtId="4" fontId="14" fillId="4" borderId="0" xfId="0" applyNumberFormat="1" applyFont="1" applyFill="1" applyAlignment="1">
      <alignment horizontal="right"/>
    </xf>
    <xf numFmtId="4" fontId="14" fillId="4" borderId="0" xfId="0" applyNumberFormat="1" applyFont="1" applyFill="1" applyAlignment="1">
      <alignment horizontal="center"/>
    </xf>
    <xf numFmtId="0" fontId="5" fillId="5" borderId="8" xfId="0" applyFont="1" applyFill="1" applyBorder="1"/>
    <xf numFmtId="0" fontId="5" fillId="5" borderId="9" xfId="0" applyFont="1" applyFill="1" applyBorder="1"/>
    <xf numFmtId="0" fontId="1" fillId="4" borderId="0" xfId="0" applyFont="1" applyFill="1"/>
    <xf numFmtId="0" fontId="5" fillId="5" borderId="10" xfId="0" applyFont="1" applyFill="1" applyBorder="1"/>
    <xf numFmtId="4" fontId="2" fillId="5" borderId="9" xfId="0" applyNumberFormat="1" applyFont="1" applyFill="1" applyBorder="1" applyAlignment="1">
      <alignment horizontal="right" wrapText="1"/>
    </xf>
    <xf numFmtId="0" fontId="2" fillId="5" borderId="11" xfId="0" applyFont="1" applyFill="1" applyBorder="1" applyAlignment="1">
      <alignment horizontal="right" wrapText="1"/>
    </xf>
    <xf numFmtId="4" fontId="2" fillId="5" borderId="11" xfId="0" applyNumberFormat="1" applyFont="1" applyFill="1" applyBorder="1" applyAlignment="1">
      <alignment horizontal="right" wrapText="1"/>
    </xf>
    <xf numFmtId="0" fontId="5" fillId="5" borderId="9" xfId="0" applyFont="1" applyFill="1" applyBorder="1" applyAlignment="1">
      <alignment horizontal="center"/>
    </xf>
    <xf numFmtId="4" fontId="2" fillId="5" borderId="9" xfId="0" applyNumberFormat="1" applyFont="1" applyFill="1" applyBorder="1" applyAlignment="1">
      <alignment horizontal="center" wrapText="1"/>
    </xf>
    <xf numFmtId="0" fontId="5" fillId="5" borderId="12" xfId="0" applyFont="1" applyFill="1" applyBorder="1"/>
    <xf numFmtId="0" fontId="5" fillId="5" borderId="13" xfId="0" applyFont="1" applyFill="1" applyBorder="1"/>
    <xf numFmtId="0" fontId="5" fillId="5" borderId="14" xfId="0" applyFont="1" applyFill="1" applyBorder="1"/>
    <xf numFmtId="164" fontId="2" fillId="0" borderId="0" xfId="0" applyNumberFormat="1" applyFont="1" applyAlignment="1">
      <alignment vertical="top" wrapText="1"/>
    </xf>
    <xf numFmtId="1" fontId="2" fillId="5" borderId="11" xfId="0" applyNumberFormat="1" applyFont="1" applyFill="1" applyBorder="1" applyAlignment="1">
      <alignment horizontal="right" wrapText="1"/>
    </xf>
    <xf numFmtId="166" fontId="2" fillId="0" borderId="0" xfId="0" applyNumberFormat="1" applyFont="1" applyAlignment="1">
      <alignment horizontal="right" vertical="center" wrapText="1"/>
    </xf>
    <xf numFmtId="167" fontId="15" fillId="0" borderId="0" xfId="0" applyNumberFormat="1" applyFont="1" applyAlignment="1">
      <alignment vertical="center" wrapText="1"/>
    </xf>
    <xf numFmtId="166" fontId="2" fillId="0" borderId="0" xfId="0" applyNumberFormat="1" applyFont="1" applyAlignment="1">
      <alignment vertical="center" wrapText="1"/>
    </xf>
    <xf numFmtId="167" fontId="2" fillId="0" borderId="0" xfId="0" applyNumberFormat="1" applyFont="1" applyAlignment="1">
      <alignment horizontal="right" vertical="top" wrapText="1"/>
    </xf>
    <xf numFmtId="164" fontId="2" fillId="0" borderId="0" xfId="0" applyNumberFormat="1" applyFont="1" applyAlignment="1">
      <alignment horizontal="right" vertical="center" wrapText="1"/>
    </xf>
    <xf numFmtId="167" fontId="15" fillId="0" borderId="15" xfId="0" applyNumberFormat="1" applyFont="1" applyBorder="1" applyAlignment="1">
      <alignment horizontal="right" vertical="top"/>
    </xf>
    <xf numFmtId="167" fontId="2" fillId="0" borderId="0" xfId="0" applyNumberFormat="1" applyFont="1"/>
    <xf numFmtId="164" fontId="15" fillId="0" borderId="16" xfId="0" applyNumberFormat="1" applyFont="1" applyBorder="1" applyAlignment="1">
      <alignment horizontal="center" vertical="center" wrapText="1"/>
    </xf>
    <xf numFmtId="167" fontId="2" fillId="0" borderId="0" xfId="0" applyNumberFormat="1" applyFont="1" applyAlignment="1">
      <alignment vertical="center" wrapText="1"/>
    </xf>
    <xf numFmtId="167" fontId="2" fillId="0" borderId="0" xfId="0" applyNumberFormat="1" applyFont="1" applyAlignment="1">
      <alignment horizontal="right" vertical="top"/>
    </xf>
    <xf numFmtId="167" fontId="15" fillId="0" borderId="0" xfId="0" applyNumberFormat="1" applyFont="1" applyAlignment="1">
      <alignment horizontal="right" vertical="top"/>
    </xf>
    <xf numFmtId="164" fontId="15" fillId="0" borderId="0" xfId="0" applyNumberFormat="1" applyFont="1" applyAlignment="1">
      <alignment vertical="center" wrapText="1"/>
    </xf>
    <xf numFmtId="0" fontId="2" fillId="0" borderId="0" xfId="0" applyFont="1" applyAlignment="1">
      <alignment wrapText="1"/>
    </xf>
    <xf numFmtId="167" fontId="2" fillId="0" borderId="0" xfId="0" applyNumberFormat="1" applyFont="1" applyAlignment="1">
      <alignment wrapText="1"/>
    </xf>
    <xf numFmtId="0" fontId="2" fillId="0" borderId="0" xfId="0" applyFont="1" applyAlignment="1">
      <alignment horizontal="center"/>
    </xf>
    <xf numFmtId="166" fontId="2" fillId="0" borderId="0" xfId="0" applyNumberFormat="1" applyFont="1"/>
    <xf numFmtId="0" fontId="10" fillId="0" borderId="0" xfId="0" applyFont="1" applyAlignment="1">
      <alignment horizontal="left"/>
    </xf>
    <xf numFmtId="166" fontId="2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16" fillId="0" borderId="0" xfId="0" applyFont="1"/>
    <xf numFmtId="167" fontId="16" fillId="0" borderId="0" xfId="0" applyNumberFormat="1" applyFont="1"/>
    <xf numFmtId="164" fontId="5" fillId="0" borderId="16" xfId="0" applyNumberFormat="1" applyFont="1" applyBorder="1" applyAlignment="1">
      <alignment vertical="center" wrapText="1"/>
    </xf>
    <xf numFmtId="0" fontId="2" fillId="0" borderId="0" xfId="0" applyFont="1" applyAlignment="1">
      <alignment horizontal="right"/>
    </xf>
    <xf numFmtId="164" fontId="2" fillId="0" borderId="16" xfId="0" applyNumberFormat="1" applyFont="1" applyBorder="1" applyAlignment="1">
      <alignment vertical="center" wrapText="1"/>
    </xf>
    <xf numFmtId="164" fontId="2" fillId="0" borderId="16" xfId="0" applyNumberFormat="1" applyFont="1" applyBorder="1" applyAlignment="1">
      <alignment horizontal="right" vertical="center" wrapText="1"/>
    </xf>
    <xf numFmtId="0" fontId="2" fillId="0" borderId="16" xfId="0" applyFont="1" applyBorder="1" applyAlignment="1">
      <alignment horizontal="right"/>
    </xf>
    <xf numFmtId="0" fontId="5" fillId="6" borderId="18" xfId="0" applyFont="1" applyFill="1" applyBorder="1" applyAlignment="1">
      <alignment horizontal="center"/>
    </xf>
    <xf numFmtId="167" fontId="5" fillId="0" borderId="0" xfId="0" applyNumberFormat="1" applyFont="1"/>
    <xf numFmtId="165" fontId="2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right"/>
    </xf>
    <xf numFmtId="0" fontId="2" fillId="6" borderId="0" xfId="0" applyFont="1" applyFill="1"/>
    <xf numFmtId="167" fontId="2" fillId="6" borderId="0" xfId="0" applyNumberFormat="1" applyFont="1" applyFill="1"/>
    <xf numFmtId="0" fontId="17" fillId="6" borderId="0" xfId="0" applyFont="1" applyFill="1"/>
    <xf numFmtId="167" fontId="17" fillId="6" borderId="0" xfId="0" applyNumberFormat="1" applyFont="1" applyFill="1"/>
    <xf numFmtId="0" fontId="5" fillId="6" borderId="19" xfId="0" applyFont="1" applyFill="1" applyBorder="1"/>
    <xf numFmtId="167" fontId="5" fillId="6" borderId="19" xfId="0" applyNumberFormat="1" applyFont="1" applyFill="1" applyBorder="1" applyAlignment="1">
      <alignment horizontal="right" wrapText="1"/>
    </xf>
    <xf numFmtId="167" fontId="5" fillId="6" borderId="17" xfId="0" applyNumberFormat="1" applyFont="1" applyFill="1" applyBorder="1" applyAlignment="1">
      <alignment horizontal="right"/>
    </xf>
    <xf numFmtId="165" fontId="5" fillId="6" borderId="18" xfId="0" applyNumberFormat="1" applyFont="1" applyFill="1" applyBorder="1" applyAlignment="1">
      <alignment horizontal="right" wrapText="1"/>
    </xf>
    <xf numFmtId="166" fontId="5" fillId="6" borderId="19" xfId="0" applyNumberFormat="1" applyFont="1" applyFill="1" applyBorder="1" applyAlignment="1">
      <alignment horizontal="right" wrapText="1"/>
    </xf>
    <xf numFmtId="165" fontId="5" fillId="6" borderId="18" xfId="0" applyNumberFormat="1" applyFont="1" applyFill="1" applyBorder="1" applyAlignment="1">
      <alignment horizontal="center" wrapText="1"/>
    </xf>
    <xf numFmtId="167" fontId="5" fillId="6" borderId="20" xfId="0" applyNumberFormat="1" applyFont="1" applyFill="1" applyBorder="1" applyAlignment="1">
      <alignment horizontal="right" wrapText="1"/>
    </xf>
    <xf numFmtId="166" fontId="5" fillId="6" borderId="20" xfId="0" applyNumberFormat="1" applyFont="1" applyFill="1" applyBorder="1" applyAlignment="1">
      <alignment horizontal="right" wrapText="1"/>
    </xf>
    <xf numFmtId="165" fontId="5" fillId="6" borderId="21" xfId="0" applyNumberFormat="1" applyFont="1" applyFill="1" applyBorder="1" applyAlignment="1">
      <alignment horizontal="center" wrapText="1"/>
    </xf>
    <xf numFmtId="167" fontId="17" fillId="0" borderId="22" xfId="0" applyNumberFormat="1" applyFont="1" applyBorder="1" applyAlignment="1">
      <alignment horizontal="right"/>
    </xf>
    <xf numFmtId="165" fontId="17" fillId="0" borderId="23" xfId="0" applyNumberFormat="1" applyFont="1" applyBorder="1" applyAlignment="1">
      <alignment horizontal="right" wrapText="1"/>
    </xf>
    <xf numFmtId="167" fontId="17" fillId="0" borderId="22" xfId="0" applyNumberFormat="1" applyFont="1" applyBorder="1" applyAlignment="1">
      <alignment horizontal="right" wrapText="1"/>
    </xf>
    <xf numFmtId="167" fontId="5" fillId="0" borderId="24" xfId="0" applyNumberFormat="1" applyFont="1" applyBorder="1" applyAlignment="1">
      <alignment horizontal="right"/>
    </xf>
    <xf numFmtId="166" fontId="17" fillId="0" borderId="24" xfId="0" applyNumberFormat="1" applyFont="1" applyBorder="1" applyAlignment="1">
      <alignment horizontal="right" wrapText="1"/>
    </xf>
    <xf numFmtId="165" fontId="17" fillId="0" borderId="23" xfId="0" applyNumberFormat="1" applyFont="1" applyBorder="1" applyAlignment="1">
      <alignment horizontal="center" wrapText="1"/>
    </xf>
    <xf numFmtId="167" fontId="17" fillId="0" borderId="24" xfId="0" applyNumberFormat="1" applyFont="1" applyBorder="1" applyAlignment="1">
      <alignment horizontal="right" wrapText="1"/>
    </xf>
    <xf numFmtId="167" fontId="5" fillId="0" borderId="24" xfId="0" applyNumberFormat="1" applyFont="1" applyBorder="1" applyAlignment="1">
      <alignment horizontal="right" wrapText="1"/>
    </xf>
    <xf numFmtId="167" fontId="5" fillId="0" borderId="15" xfId="0" applyNumberFormat="1" applyFont="1" applyBorder="1" applyAlignment="1">
      <alignment vertical="center" wrapText="1"/>
    </xf>
    <xf numFmtId="167" fontId="5" fillId="0" borderId="0" xfId="0" applyNumberFormat="1" applyFont="1" applyAlignment="1">
      <alignment vertical="center" wrapText="1"/>
    </xf>
    <xf numFmtId="166" fontId="5" fillId="0" borderId="0" xfId="0" applyNumberFormat="1" applyFont="1" applyAlignment="1">
      <alignment horizontal="right" vertical="center" wrapText="1"/>
    </xf>
    <xf numFmtId="164" fontId="10" fillId="0" borderId="16" xfId="0" applyNumberFormat="1" applyFont="1" applyBorder="1" applyAlignment="1">
      <alignment horizontal="center" vertical="center" wrapText="1"/>
    </xf>
    <xf numFmtId="167" fontId="5" fillId="0" borderId="0" xfId="0" applyNumberFormat="1" applyFont="1" applyAlignment="1">
      <alignment horizontal="right" vertical="center"/>
    </xf>
    <xf numFmtId="166" fontId="5" fillId="0" borderId="0" xfId="0" applyNumberFormat="1" applyFont="1" applyAlignment="1">
      <alignment vertical="center" wrapText="1"/>
    </xf>
    <xf numFmtId="167" fontId="2" fillId="0" borderId="15" xfId="0" applyNumberFormat="1" applyFont="1" applyBorder="1"/>
    <xf numFmtId="165" fontId="2" fillId="0" borderId="16" xfId="0" applyNumberFormat="1" applyFont="1" applyBorder="1" applyAlignment="1">
      <alignment horizontal="center"/>
    </xf>
    <xf numFmtId="167" fontId="15" fillId="0" borderId="0" xfId="0" applyNumberFormat="1" applyFont="1" applyAlignment="1">
      <alignment horizontal="right" vertical="top" wrapText="1"/>
    </xf>
    <xf numFmtId="167" fontId="5" fillId="0" borderId="15" xfId="0" applyNumberFormat="1" applyFont="1" applyBorder="1" applyAlignment="1">
      <alignment horizontal="right" vertical="top" wrapText="1"/>
    </xf>
    <xf numFmtId="167" fontId="5" fillId="0" borderId="0" xfId="0" applyNumberFormat="1" applyFont="1" applyAlignment="1">
      <alignment horizontal="right" vertical="top" wrapText="1"/>
    </xf>
    <xf numFmtId="167" fontId="5" fillId="0" borderId="0" xfId="0" applyNumberFormat="1" applyFont="1" applyAlignment="1">
      <alignment horizontal="right" vertical="top"/>
    </xf>
    <xf numFmtId="167" fontId="15" fillId="0" borderId="15" xfId="0" applyNumberFormat="1" applyFont="1" applyBorder="1" applyAlignment="1">
      <alignment horizontal="right" vertical="top" wrapText="1"/>
    </xf>
    <xf numFmtId="164" fontId="5" fillId="0" borderId="0" xfId="0" applyNumberFormat="1" applyFont="1" applyAlignment="1">
      <alignment vertical="center" wrapText="1"/>
    </xf>
    <xf numFmtId="164" fontId="2" fillId="0" borderId="0" xfId="0" applyNumberFormat="1" applyFont="1" applyAlignment="1">
      <alignment vertical="center" wrapText="1"/>
    </xf>
    <xf numFmtId="167" fontId="15" fillId="0" borderId="15" xfId="0" applyNumberFormat="1" applyFont="1" applyBorder="1" applyAlignment="1">
      <alignment vertical="center" wrapText="1"/>
    </xf>
    <xf numFmtId="4" fontId="14" fillId="0" borderId="0" xfId="0" applyNumberFormat="1" applyFont="1"/>
    <xf numFmtId="0" fontId="14" fillId="0" borderId="0" xfId="0" applyFont="1"/>
    <xf numFmtId="1" fontId="14" fillId="0" borderId="0" xfId="0" applyNumberFormat="1" applyFont="1"/>
    <xf numFmtId="4" fontId="14" fillId="0" borderId="0" xfId="0" applyNumberFormat="1" applyFont="1" applyAlignment="1">
      <alignment horizontal="center"/>
    </xf>
    <xf numFmtId="0" fontId="5" fillId="6" borderId="0" xfId="0" applyFont="1" applyFill="1"/>
    <xf numFmtId="0" fontId="5" fillId="6" borderId="16" xfId="0" applyFont="1" applyFill="1" applyBorder="1"/>
    <xf numFmtId="1" fontId="5" fillId="6" borderId="17" xfId="0" applyNumberFormat="1" applyFont="1" applyFill="1" applyBorder="1" applyAlignment="1">
      <alignment horizontal="right" wrapText="1"/>
    </xf>
    <xf numFmtId="0" fontId="5" fillId="6" borderId="19" xfId="0" applyFont="1" applyFill="1" applyBorder="1" applyAlignment="1">
      <alignment horizontal="right"/>
    </xf>
    <xf numFmtId="0" fontId="5" fillId="6" borderId="18" xfId="0" applyFont="1" applyFill="1" applyBorder="1" applyAlignment="1">
      <alignment horizontal="right" wrapText="1"/>
    </xf>
    <xf numFmtId="4" fontId="5" fillId="6" borderId="19" xfId="0" applyNumberFormat="1" applyFont="1" applyFill="1" applyBorder="1" applyAlignment="1">
      <alignment horizontal="right" wrapText="1"/>
    </xf>
    <xf numFmtId="4" fontId="5" fillId="6" borderId="18" xfId="0" applyNumberFormat="1" applyFont="1" applyFill="1" applyBorder="1" applyAlignment="1">
      <alignment horizontal="center" wrapText="1"/>
    </xf>
    <xf numFmtId="1" fontId="5" fillId="6" borderId="17" xfId="0" applyNumberFormat="1" applyFont="1" applyFill="1" applyBorder="1" applyAlignment="1">
      <alignment horizontal="right"/>
    </xf>
    <xf numFmtId="0" fontId="5" fillId="6" borderId="19" xfId="0" applyFont="1" applyFill="1" applyBorder="1" applyAlignment="1">
      <alignment horizontal="right" wrapText="1"/>
    </xf>
    <xf numFmtId="0" fontId="2" fillId="0" borderId="22" xfId="0" applyFont="1" applyBorder="1"/>
    <xf numFmtId="0" fontId="2" fillId="0" borderId="23" xfId="0" applyFont="1" applyBorder="1"/>
    <xf numFmtId="1" fontId="2" fillId="0" borderId="22" xfId="0" applyNumberFormat="1" applyFont="1" applyBorder="1"/>
    <xf numFmtId="4" fontId="2" fillId="0" borderId="23" xfId="0" applyNumberFormat="1" applyFont="1" applyBorder="1"/>
    <xf numFmtId="4" fontId="2" fillId="0" borderId="16" xfId="0" applyNumberFormat="1" applyFont="1" applyBorder="1" applyAlignment="1">
      <alignment horizontal="center"/>
    </xf>
    <xf numFmtId="1" fontId="2" fillId="0" borderId="24" xfId="0" applyNumberFormat="1" applyFont="1" applyBorder="1"/>
    <xf numFmtId="3" fontId="5" fillId="0" borderId="15" xfId="0" applyNumberFormat="1" applyFont="1" applyBorder="1"/>
    <xf numFmtId="164" fontId="5" fillId="0" borderId="16" xfId="0" applyNumberFormat="1" applyFont="1" applyBorder="1"/>
    <xf numFmtId="3" fontId="5" fillId="0" borderId="16" xfId="0" applyNumberFormat="1" applyFont="1" applyBorder="1"/>
    <xf numFmtId="165" fontId="5" fillId="0" borderId="0" xfId="0" applyNumberFormat="1" applyFont="1" applyAlignment="1">
      <alignment vertical="top" wrapText="1"/>
    </xf>
    <xf numFmtId="0" fontId="10" fillId="0" borderId="16" xfId="0" applyFont="1" applyBorder="1" applyAlignment="1">
      <alignment horizontal="center"/>
    </xf>
    <xf numFmtId="3" fontId="2" fillId="0" borderId="15" xfId="0" applyNumberFormat="1" applyFont="1" applyBorder="1"/>
    <xf numFmtId="164" fontId="2" fillId="0" borderId="16" xfId="0" applyNumberFormat="1" applyFont="1" applyBorder="1"/>
    <xf numFmtId="3" fontId="2" fillId="0" borderId="16" xfId="0" applyNumberFormat="1" applyFont="1" applyBorder="1"/>
    <xf numFmtId="164" fontId="2" fillId="0" borderId="16" xfId="0" applyNumberFormat="1" applyFont="1" applyBorder="1" applyAlignment="1">
      <alignment horizontal="center"/>
    </xf>
    <xf numFmtId="3" fontId="5" fillId="0" borderId="15" xfId="0" applyNumberFormat="1" applyFont="1" applyBorder="1" applyAlignment="1">
      <alignment horizontal="right" vertical="top"/>
    </xf>
    <xf numFmtId="164" fontId="5" fillId="0" borderId="16" xfId="0" applyNumberFormat="1" applyFont="1" applyBorder="1" applyAlignment="1">
      <alignment horizontal="right" vertical="top"/>
    </xf>
    <xf numFmtId="3" fontId="5" fillId="0" borderId="16" xfId="0" applyNumberFormat="1" applyFont="1" applyBorder="1" applyAlignment="1">
      <alignment horizontal="right" vertical="top"/>
    </xf>
    <xf numFmtId="3" fontId="5" fillId="0" borderId="0" xfId="0" applyNumberFormat="1" applyFont="1" applyAlignment="1">
      <alignment horizontal="right" vertical="top"/>
    </xf>
    <xf numFmtId="3" fontId="2" fillId="0" borderId="15" xfId="0" applyNumberFormat="1" applyFont="1" applyBorder="1" applyAlignment="1">
      <alignment vertical="top" wrapText="1"/>
    </xf>
    <xf numFmtId="164" fontId="2" fillId="0" borderId="16" xfId="0" applyNumberFormat="1" applyFont="1" applyBorder="1" applyAlignment="1">
      <alignment vertical="top" wrapText="1"/>
    </xf>
    <xf numFmtId="3" fontId="2" fillId="0" borderId="16" xfId="0" applyNumberFormat="1" applyFont="1" applyBorder="1" applyAlignment="1">
      <alignment vertical="top" wrapText="1"/>
    </xf>
    <xf numFmtId="3" fontId="2" fillId="0" borderId="15" xfId="0" applyNumberFormat="1" applyFont="1" applyBorder="1" applyAlignment="1">
      <alignment vertical="top"/>
    </xf>
    <xf numFmtId="164" fontId="2" fillId="0" borderId="16" xfId="0" applyNumberFormat="1" applyFont="1" applyBorder="1" applyAlignment="1">
      <alignment vertical="top"/>
    </xf>
    <xf numFmtId="3" fontId="2" fillId="0" borderId="16" xfId="0" applyNumberFormat="1" applyFont="1" applyBorder="1" applyAlignment="1">
      <alignment vertical="top"/>
    </xf>
    <xf numFmtId="165" fontId="2" fillId="0" borderId="16" xfId="0" applyNumberFormat="1" applyFont="1" applyBorder="1" applyAlignment="1">
      <alignment horizontal="center" vertical="top"/>
    </xf>
    <xf numFmtId="3" fontId="5" fillId="0" borderId="15" xfId="0" applyNumberFormat="1" applyFont="1" applyBorder="1" applyAlignment="1">
      <alignment vertical="top"/>
    </xf>
    <xf numFmtId="164" fontId="5" fillId="0" borderId="16" xfId="0" applyNumberFormat="1" applyFont="1" applyBorder="1" applyAlignment="1">
      <alignment vertical="top"/>
    </xf>
    <xf numFmtId="3" fontId="5" fillId="0" borderId="16" xfId="0" applyNumberFormat="1" applyFont="1" applyBorder="1" applyAlignment="1">
      <alignment vertical="top"/>
    </xf>
    <xf numFmtId="3" fontId="5" fillId="0" borderId="0" xfId="0" applyNumberFormat="1" applyFont="1" applyAlignment="1">
      <alignment vertical="top"/>
    </xf>
    <xf numFmtId="3" fontId="5" fillId="0" borderId="15" xfId="0" applyNumberFormat="1" applyFont="1" applyBorder="1" applyAlignment="1">
      <alignment vertical="top" wrapText="1"/>
    </xf>
    <xf numFmtId="164" fontId="5" fillId="0" borderId="16" xfId="0" applyNumberFormat="1" applyFont="1" applyBorder="1" applyAlignment="1">
      <alignment vertical="top" wrapText="1"/>
    </xf>
    <xf numFmtId="3" fontId="5" fillId="0" borderId="16" xfId="0" applyNumberFormat="1" applyFont="1" applyBorder="1" applyAlignment="1">
      <alignment vertical="top" wrapText="1"/>
    </xf>
    <xf numFmtId="3" fontId="5" fillId="0" borderId="0" xfId="0" applyNumberFormat="1" applyFont="1" applyAlignment="1">
      <alignment vertical="top" wrapText="1"/>
    </xf>
    <xf numFmtId="165" fontId="2" fillId="0" borderId="16" xfId="0" applyNumberFormat="1" applyFont="1" applyBorder="1" applyAlignment="1">
      <alignment vertical="top" wrapText="1"/>
    </xf>
    <xf numFmtId="165" fontId="2" fillId="0" borderId="0" xfId="0" applyNumberFormat="1" applyFont="1" applyAlignment="1">
      <alignment horizontal="right"/>
    </xf>
    <xf numFmtId="4" fontId="5" fillId="6" borderId="17" xfId="0" applyNumberFormat="1" applyFont="1" applyFill="1" applyBorder="1" applyAlignment="1">
      <alignment horizontal="right"/>
    </xf>
    <xf numFmtId="165" fontId="5" fillId="6" borderId="19" xfId="0" applyNumberFormat="1" applyFont="1" applyFill="1" applyBorder="1" applyAlignment="1">
      <alignment horizontal="right" wrapText="1"/>
    </xf>
    <xf numFmtId="165" fontId="5" fillId="6" borderId="20" xfId="0" applyNumberFormat="1" applyFont="1" applyFill="1" applyBorder="1" applyAlignment="1">
      <alignment horizontal="right" wrapText="1"/>
    </xf>
    <xf numFmtId="4" fontId="5" fillId="6" borderId="20" xfId="0" applyNumberFormat="1" applyFont="1" applyFill="1" applyBorder="1" applyAlignment="1">
      <alignment horizontal="right" wrapText="1"/>
    </xf>
    <xf numFmtId="0" fontId="5" fillId="6" borderId="20" xfId="0" applyFont="1" applyFill="1" applyBorder="1" applyAlignment="1">
      <alignment horizontal="right" wrapText="1"/>
    </xf>
    <xf numFmtId="4" fontId="17" fillId="0" borderId="22" xfId="0" applyNumberFormat="1" applyFont="1" applyBorder="1" applyAlignment="1">
      <alignment horizontal="right"/>
    </xf>
    <xf numFmtId="165" fontId="17" fillId="0" borderId="22" xfId="0" applyNumberFormat="1" applyFont="1" applyBorder="1" applyAlignment="1">
      <alignment horizontal="right" wrapText="1"/>
    </xf>
    <xf numFmtId="4" fontId="5" fillId="0" borderId="24" xfId="0" applyNumberFormat="1" applyFont="1" applyBorder="1" applyAlignment="1">
      <alignment horizontal="right"/>
    </xf>
    <xf numFmtId="165" fontId="17" fillId="0" borderId="24" xfId="0" applyNumberFormat="1" applyFont="1" applyBorder="1" applyAlignment="1">
      <alignment horizontal="right" wrapText="1"/>
    </xf>
    <xf numFmtId="165" fontId="5" fillId="0" borderId="24" xfId="0" applyNumberFormat="1" applyFont="1" applyBorder="1" applyAlignment="1">
      <alignment horizontal="right" wrapText="1"/>
    </xf>
    <xf numFmtId="3" fontId="5" fillId="0" borderId="15" xfId="0" applyNumberFormat="1" applyFont="1" applyBorder="1" applyAlignment="1">
      <alignment vertical="center" wrapText="1"/>
    </xf>
    <xf numFmtId="3" fontId="5" fillId="0" borderId="0" xfId="0" applyNumberFormat="1" applyFont="1" applyAlignment="1">
      <alignment vertical="center" wrapText="1"/>
    </xf>
    <xf numFmtId="164" fontId="11" fillId="0" borderId="16" xfId="0" applyNumberFormat="1" applyFont="1" applyBorder="1" applyAlignment="1">
      <alignment horizontal="center" vertical="center" wrapText="1"/>
    </xf>
    <xf numFmtId="165" fontId="2" fillId="0" borderId="16" xfId="0" applyNumberFormat="1" applyFont="1" applyBorder="1"/>
    <xf numFmtId="3" fontId="5" fillId="0" borderId="15" xfId="0" applyNumberFormat="1" applyFont="1" applyBorder="1" applyAlignment="1">
      <alignment horizontal="right" vertical="top" wrapText="1"/>
    </xf>
    <xf numFmtId="3" fontId="5" fillId="0" borderId="0" xfId="0" applyNumberFormat="1" applyFont="1" applyAlignment="1">
      <alignment horizontal="right" vertical="top" wrapText="1"/>
    </xf>
    <xf numFmtId="3" fontId="15" fillId="0" borderId="15" xfId="0" applyNumberFormat="1" applyFont="1" applyBorder="1" applyAlignment="1">
      <alignment horizontal="right" vertical="top" wrapText="1"/>
    </xf>
    <xf numFmtId="164" fontId="15" fillId="0" borderId="16" xfId="0" applyNumberFormat="1" applyFont="1" applyBorder="1" applyAlignment="1">
      <alignment vertical="center" wrapText="1"/>
    </xf>
    <xf numFmtId="3" fontId="15" fillId="0" borderId="15" xfId="0" applyNumberFormat="1" applyFont="1" applyBorder="1" applyAlignment="1">
      <alignment vertical="center" wrapText="1"/>
    </xf>
    <xf numFmtId="3" fontId="2" fillId="0" borderId="0" xfId="0" applyNumberFormat="1" applyFont="1" applyAlignment="1">
      <alignment horizontal="right" vertical="top" wrapText="1"/>
    </xf>
    <xf numFmtId="3" fontId="15" fillId="0" borderId="0" xfId="0" applyNumberFormat="1" applyFont="1" applyAlignment="1">
      <alignment vertical="center" wrapText="1"/>
    </xf>
    <xf numFmtId="3" fontId="15" fillId="0" borderId="15" xfId="0" applyNumberFormat="1" applyFont="1" applyBorder="1" applyAlignment="1">
      <alignment horizontal="right" vertical="top"/>
    </xf>
    <xf numFmtId="3" fontId="2" fillId="0" borderId="0" xfId="0" applyNumberFormat="1" applyFont="1" applyAlignment="1">
      <alignment horizontal="right" vertical="top"/>
    </xf>
    <xf numFmtId="3" fontId="15" fillId="0" borderId="0" xfId="0" applyNumberFormat="1" applyFont="1" applyAlignment="1">
      <alignment horizontal="right" vertical="top"/>
    </xf>
    <xf numFmtId="0" fontId="7" fillId="0" borderId="0" xfId="0" applyFont="1" applyAlignment="1">
      <alignment wrapText="1"/>
    </xf>
    <xf numFmtId="165" fontId="8" fillId="0" borderId="0" xfId="0" applyNumberFormat="1" applyFont="1" applyAlignment="1">
      <alignment horizontal="left" vertical="center" wrapText="1"/>
    </xf>
    <xf numFmtId="0" fontId="8" fillId="0" borderId="0" xfId="0" applyFont="1" applyAlignment="1">
      <alignment horizontal="left" wrapText="1"/>
    </xf>
    <xf numFmtId="0" fontId="15" fillId="0" borderId="0" xfId="0" applyFont="1" applyAlignment="1">
      <alignment wrapText="1"/>
    </xf>
    <xf numFmtId="0" fontId="2" fillId="0" borderId="0" xfId="0" applyFont="1" applyAlignment="1">
      <alignment horizontal="left" wrapText="1"/>
    </xf>
    <xf numFmtId="4" fontId="5" fillId="6" borderId="15" xfId="0" applyNumberFormat="1" applyFont="1" applyFill="1" applyBorder="1" applyAlignment="1">
      <alignment horizontal="center"/>
    </xf>
    <xf numFmtId="4" fontId="5" fillId="6" borderId="0" xfId="0" applyNumberFormat="1" applyFont="1" applyFill="1" applyAlignment="1">
      <alignment horizontal="center"/>
    </xf>
    <xf numFmtId="4" fontId="5" fillId="6" borderId="16" xfId="0" applyNumberFormat="1" applyFont="1" applyFill="1" applyBorder="1" applyAlignment="1">
      <alignment horizontal="center"/>
    </xf>
    <xf numFmtId="165" fontId="5" fillId="6" borderId="0" xfId="0" applyNumberFormat="1" applyFont="1" applyFill="1" applyAlignment="1">
      <alignment horizontal="center"/>
    </xf>
    <xf numFmtId="0" fontId="5" fillId="6" borderId="17" xfId="0" applyFont="1" applyFill="1" applyBorder="1" applyAlignment="1">
      <alignment horizontal="center"/>
    </xf>
    <xf numFmtId="0" fontId="5" fillId="6" borderId="18" xfId="0" applyFont="1" applyFill="1" applyBorder="1" applyAlignment="1">
      <alignment horizontal="center"/>
    </xf>
    <xf numFmtId="0" fontId="5" fillId="6" borderId="19" xfId="0" applyFont="1" applyFill="1" applyBorder="1" applyAlignment="1">
      <alignment horizontal="center"/>
    </xf>
    <xf numFmtId="0" fontId="5" fillId="6" borderId="19" xfId="0" applyFont="1" applyFill="1" applyBorder="1"/>
    <xf numFmtId="0" fontId="5" fillId="6" borderId="17" xfId="0" applyFont="1" applyFill="1" applyBorder="1" applyAlignment="1">
      <alignment wrapText="1"/>
    </xf>
    <xf numFmtId="0" fontId="5" fillId="6" borderId="20" xfId="0" applyFont="1" applyFill="1" applyBorder="1" applyAlignment="1">
      <alignment horizontal="center"/>
    </xf>
    <xf numFmtId="0" fontId="5" fillId="6" borderId="25" xfId="0" applyFont="1" applyFill="1" applyBorder="1" applyAlignment="1">
      <alignment horizontal="center"/>
    </xf>
    <xf numFmtId="0" fontId="5" fillId="6" borderId="21" xfId="0" applyFont="1" applyFill="1" applyBorder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JW108"/>
  <sheetViews>
    <sheetView tabSelected="1" zoomScaleNormal="100" workbookViewId="0"/>
  </sheetViews>
  <sheetFormatPr baseColWidth="10" defaultRowHeight="14.25" x14ac:dyDescent="0.2"/>
  <cols>
    <col min="2" max="2" width="20.125" customWidth="1"/>
    <col min="5" max="5" width="11.25" customWidth="1"/>
    <col min="8" max="8" width="11.25" customWidth="1"/>
  </cols>
  <sheetData>
    <row r="1" spans="1:959" ht="20.100000000000001" customHeight="1" x14ac:dyDescent="0.25">
      <c r="A1" s="1" t="s">
        <v>104</v>
      </c>
      <c r="B1" s="1"/>
      <c r="C1" s="2"/>
      <c r="D1" s="2"/>
      <c r="E1" s="3"/>
      <c r="F1" s="4"/>
      <c r="G1" s="5"/>
      <c r="H1" s="6"/>
      <c r="I1" s="7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</row>
    <row r="2" spans="1:959" ht="12.75" customHeight="1" x14ac:dyDescent="0.2">
      <c r="A2" s="2" t="s">
        <v>223</v>
      </c>
      <c r="B2" s="2"/>
      <c r="C2" s="9"/>
      <c r="D2" s="9"/>
      <c r="E2" s="10"/>
      <c r="F2" s="11"/>
      <c r="G2" s="5"/>
      <c r="H2" s="12"/>
      <c r="I2" s="13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</row>
    <row r="3" spans="1:959" ht="12.75" customHeight="1" x14ac:dyDescent="0.2">
      <c r="A3" s="14"/>
      <c r="B3" s="14"/>
      <c r="C3" s="15" t="s">
        <v>102</v>
      </c>
      <c r="D3" s="16"/>
      <c r="E3" s="17"/>
      <c r="F3" s="16"/>
      <c r="G3" s="16"/>
      <c r="H3" s="16"/>
      <c r="I3" s="18"/>
    </row>
    <row r="4" spans="1:959" x14ac:dyDescent="0.2">
      <c r="A4" s="19"/>
      <c r="B4" s="19"/>
      <c r="C4" s="15" t="s">
        <v>206</v>
      </c>
      <c r="D4" s="16"/>
      <c r="E4" s="20"/>
      <c r="F4" s="15" t="s">
        <v>207</v>
      </c>
      <c r="G4" s="16"/>
      <c r="H4" s="16"/>
      <c r="I4" s="16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</row>
    <row r="5" spans="1:959" ht="49.15" customHeight="1" x14ac:dyDescent="0.2">
      <c r="A5" s="19" t="s">
        <v>197</v>
      </c>
      <c r="B5" s="21" t="s">
        <v>0</v>
      </c>
      <c r="C5" s="22" t="s">
        <v>219</v>
      </c>
      <c r="D5" s="22" t="s">
        <v>220</v>
      </c>
      <c r="E5" s="22" t="s">
        <v>221</v>
      </c>
      <c r="F5" s="22" t="s">
        <v>219</v>
      </c>
      <c r="G5" s="22" t="s">
        <v>220</v>
      </c>
      <c r="H5" s="23" t="s">
        <v>221</v>
      </c>
      <c r="I5" s="24" t="s">
        <v>222</v>
      </c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</row>
    <row r="6" spans="1:959" ht="24.75" customHeight="1" x14ac:dyDescent="0.2">
      <c r="A6" s="51">
        <v>20</v>
      </c>
      <c r="B6" s="25" t="s">
        <v>2</v>
      </c>
      <c r="C6" s="50">
        <v>5811150.9900000002</v>
      </c>
      <c r="D6" s="50">
        <v>5377030.3700000001</v>
      </c>
      <c r="E6" s="45">
        <v>-7.4704756552883902</v>
      </c>
      <c r="F6" s="44">
        <v>2208801.75</v>
      </c>
      <c r="G6" s="44">
        <v>2004780.26</v>
      </c>
      <c r="H6" s="45">
        <v>-9.2367497445164606</v>
      </c>
      <c r="I6" s="48" t="s">
        <v>213</v>
      </c>
    </row>
    <row r="7" spans="1:959" ht="24.75" customHeight="1" x14ac:dyDescent="0.2">
      <c r="A7" s="52">
        <v>2011</v>
      </c>
      <c r="B7" s="25" t="s">
        <v>4</v>
      </c>
      <c r="C7" s="50">
        <v>1610156.7</v>
      </c>
      <c r="D7" s="50">
        <v>1527240.75</v>
      </c>
      <c r="E7" s="45">
        <v>-5.1495578039081602</v>
      </c>
      <c r="F7" s="44">
        <v>654678.21</v>
      </c>
      <c r="G7" s="44">
        <v>593338.22</v>
      </c>
      <c r="H7" s="43">
        <v>-9.3694870339430008</v>
      </c>
      <c r="I7" s="37" t="s">
        <v>213</v>
      </c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</row>
    <row r="8" spans="1:959" ht="12.95" customHeight="1" x14ac:dyDescent="0.2">
      <c r="A8" s="51">
        <v>4461</v>
      </c>
      <c r="B8" s="26" t="s">
        <v>5</v>
      </c>
      <c r="C8" s="47">
        <v>293835</v>
      </c>
      <c r="D8" s="47">
        <v>327199</v>
      </c>
      <c r="E8" s="38">
        <v>11.3546718396379</v>
      </c>
      <c r="F8" s="47">
        <v>116455.58</v>
      </c>
      <c r="G8" s="47">
        <v>132062.32999999999</v>
      </c>
      <c r="H8" s="40">
        <v>13.4014617418933</v>
      </c>
      <c r="I8" s="37" t="s">
        <v>214</v>
      </c>
    </row>
    <row r="9" spans="1:959" ht="12.95" customHeight="1" x14ac:dyDescent="0.2">
      <c r="A9" s="51">
        <v>4401</v>
      </c>
      <c r="B9" s="26" t="s">
        <v>7</v>
      </c>
      <c r="C9" s="47">
        <v>583000.9</v>
      </c>
      <c r="D9" s="47">
        <v>516099.3</v>
      </c>
      <c r="E9" s="38">
        <v>-11.475385372475399</v>
      </c>
      <c r="F9" s="47">
        <v>240262.08</v>
      </c>
      <c r="G9" s="47">
        <v>220962</v>
      </c>
      <c r="H9" s="40">
        <v>-8.0329280425775096</v>
      </c>
      <c r="I9" s="37" t="s">
        <v>213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</row>
    <row r="10" spans="1:959" ht="12.95" customHeight="1" x14ac:dyDescent="0.2">
      <c r="A10" s="51">
        <v>4406</v>
      </c>
      <c r="B10" s="26" t="s">
        <v>8</v>
      </c>
      <c r="C10" s="47">
        <v>18999</v>
      </c>
      <c r="D10" s="47">
        <v>19884</v>
      </c>
      <c r="E10" s="36">
        <v>4.6581399021001104</v>
      </c>
      <c r="F10" s="47">
        <v>-3691.8</v>
      </c>
      <c r="G10" s="47">
        <v>-19211.45</v>
      </c>
      <c r="H10" s="38" t="s">
        <v>216</v>
      </c>
      <c r="I10" s="37" t="s">
        <v>213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</row>
    <row r="11" spans="1:959" ht="12.95" customHeight="1" x14ac:dyDescent="0.2">
      <c r="A11" s="51">
        <v>4411</v>
      </c>
      <c r="B11" s="26" t="s">
        <v>9</v>
      </c>
      <c r="C11" s="47">
        <v>121962</v>
      </c>
      <c r="D11" s="47">
        <v>130343</v>
      </c>
      <c r="E11" s="38">
        <v>6.8718125317721901</v>
      </c>
      <c r="F11" s="47">
        <v>60542</v>
      </c>
      <c r="G11" s="47">
        <v>43133.1</v>
      </c>
      <c r="H11" s="40">
        <v>-28.755079118628402</v>
      </c>
      <c r="I11" s="37" t="s">
        <v>213</v>
      </c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</row>
    <row r="12" spans="1:959" ht="12.95" customHeight="1" x14ac:dyDescent="0.2">
      <c r="A12" s="51">
        <v>4416</v>
      </c>
      <c r="B12" s="26" t="s">
        <v>10</v>
      </c>
      <c r="C12" s="47">
        <v>12481</v>
      </c>
      <c r="D12" s="47">
        <v>15384</v>
      </c>
      <c r="E12" s="41">
        <v>23.259354218412</v>
      </c>
      <c r="F12" s="47">
        <v>-6538.55</v>
      </c>
      <c r="G12" s="47">
        <v>-5284</v>
      </c>
      <c r="H12" s="36">
        <v>-19.1869757056228</v>
      </c>
      <c r="I12" s="37" t="s">
        <v>214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</row>
    <row r="13" spans="1:959" ht="12.95" customHeight="1" x14ac:dyDescent="0.2">
      <c r="A13" s="51">
        <v>4421</v>
      </c>
      <c r="B13" s="26" t="s">
        <v>11</v>
      </c>
      <c r="C13" s="47">
        <v>64037.95</v>
      </c>
      <c r="D13" s="47">
        <v>22865</v>
      </c>
      <c r="E13" s="38">
        <v>-64.2946096806659</v>
      </c>
      <c r="F13" s="47">
        <v>5616.3</v>
      </c>
      <c r="G13" s="47">
        <v>15929</v>
      </c>
      <c r="H13" s="36" t="s">
        <v>216</v>
      </c>
      <c r="I13" s="37" t="s">
        <v>214</v>
      </c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</row>
    <row r="14" spans="1:959" ht="12.95" customHeight="1" x14ac:dyDescent="0.2">
      <c r="A14" s="51">
        <v>4426</v>
      </c>
      <c r="B14" s="26" t="s">
        <v>12</v>
      </c>
      <c r="C14" s="47">
        <v>8400</v>
      </c>
      <c r="D14" s="47">
        <v>7200</v>
      </c>
      <c r="E14" s="38">
        <v>-14.285714285714301</v>
      </c>
      <c r="F14" s="47">
        <v>8400</v>
      </c>
      <c r="G14" s="47">
        <v>7200</v>
      </c>
      <c r="H14" s="38">
        <v>-14.285714285714301</v>
      </c>
      <c r="I14" s="37" t="s">
        <v>213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</row>
    <row r="15" spans="1:959" ht="12.95" customHeight="1" x14ac:dyDescent="0.2">
      <c r="A15" s="51">
        <v>4431</v>
      </c>
      <c r="B15" s="26" t="s">
        <v>13</v>
      </c>
      <c r="C15" s="47">
        <v>72063.3</v>
      </c>
      <c r="D15" s="47">
        <v>56149.9</v>
      </c>
      <c r="E15" s="38">
        <v>-22.082530219959398</v>
      </c>
      <c r="F15" s="47">
        <v>10444.700000000001</v>
      </c>
      <c r="G15" s="47">
        <v>8818.85</v>
      </c>
      <c r="H15" s="38">
        <v>-15.566268059398601</v>
      </c>
      <c r="I15" s="37" t="s">
        <v>213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</row>
    <row r="16" spans="1:959" ht="12.95" customHeight="1" x14ac:dyDescent="0.2">
      <c r="A16" s="52">
        <v>4436</v>
      </c>
      <c r="B16" s="26" t="s">
        <v>14</v>
      </c>
      <c r="C16" s="47">
        <v>266025.15000000002</v>
      </c>
      <c r="D16" s="47">
        <v>286261.95</v>
      </c>
      <c r="E16" s="36">
        <v>7.6071003061176699</v>
      </c>
      <c r="F16" s="47">
        <v>139192.4</v>
      </c>
      <c r="G16" s="47">
        <v>156493.99</v>
      </c>
      <c r="H16" s="36">
        <v>12.429981809351601</v>
      </c>
      <c r="I16" s="37" t="s">
        <v>214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</row>
    <row r="17" spans="1:959" ht="12.95" customHeight="1" x14ac:dyDescent="0.2">
      <c r="A17" s="52">
        <v>4441</v>
      </c>
      <c r="B17" s="26" t="s">
        <v>15</v>
      </c>
      <c r="C17" s="47">
        <v>74348</v>
      </c>
      <c r="D17" s="47">
        <v>67198.100000000006</v>
      </c>
      <c r="E17" s="38">
        <v>-9.6168020659600693</v>
      </c>
      <c r="F17" s="47">
        <v>24411.1</v>
      </c>
      <c r="G17" s="47">
        <v>-16234.1</v>
      </c>
      <c r="H17" s="38" t="s">
        <v>217</v>
      </c>
      <c r="I17" s="37" t="s">
        <v>213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</row>
    <row r="18" spans="1:959" ht="12.95" customHeight="1" x14ac:dyDescent="0.2">
      <c r="A18" s="52">
        <v>4446</v>
      </c>
      <c r="B18" s="26" t="s">
        <v>16</v>
      </c>
      <c r="C18" s="47">
        <v>18443</v>
      </c>
      <c r="D18" s="47">
        <v>21143</v>
      </c>
      <c r="E18" s="38">
        <v>14.639700699452399</v>
      </c>
      <c r="F18" s="47">
        <v>2993</v>
      </c>
      <c r="G18" s="47">
        <v>3693</v>
      </c>
      <c r="H18" s="38">
        <v>23.3879051119278</v>
      </c>
      <c r="I18" s="37" t="s">
        <v>214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</row>
    <row r="19" spans="1:959" ht="12.95" customHeight="1" x14ac:dyDescent="0.2">
      <c r="A19" s="52">
        <v>4451</v>
      </c>
      <c r="B19" s="26" t="s">
        <v>17</v>
      </c>
      <c r="C19" s="47">
        <v>76561.399999999994</v>
      </c>
      <c r="D19" s="47">
        <v>57513.5</v>
      </c>
      <c r="E19" s="36">
        <v>-24.879247244695101</v>
      </c>
      <c r="F19" s="47">
        <v>56591.4</v>
      </c>
      <c r="G19" s="47">
        <v>45775.5</v>
      </c>
      <c r="H19" s="46">
        <v>-19.1122679417721</v>
      </c>
      <c r="I19" s="37" t="s">
        <v>213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</row>
    <row r="20" spans="1:959" ht="24.75" customHeight="1" x14ac:dyDescent="0.2">
      <c r="A20" s="51">
        <v>2012</v>
      </c>
      <c r="B20" s="25" t="s">
        <v>18</v>
      </c>
      <c r="C20" s="50">
        <v>1275551.92</v>
      </c>
      <c r="D20" s="50">
        <v>1202691.95</v>
      </c>
      <c r="E20" s="45">
        <v>-5.7120348343013898</v>
      </c>
      <c r="F20" s="44">
        <v>422482.86</v>
      </c>
      <c r="G20" s="44">
        <v>384152.17</v>
      </c>
      <c r="H20" s="43">
        <v>-9.0727207252857998</v>
      </c>
      <c r="I20" s="48" t="s">
        <v>213</v>
      </c>
    </row>
    <row r="21" spans="1:959" ht="12.95" customHeight="1" x14ac:dyDescent="0.2">
      <c r="A21" s="51">
        <v>4536</v>
      </c>
      <c r="B21" s="26" t="s">
        <v>19</v>
      </c>
      <c r="C21" s="47">
        <v>0</v>
      </c>
      <c r="D21" s="47">
        <v>0</v>
      </c>
      <c r="E21" s="36" t="s">
        <v>218</v>
      </c>
      <c r="F21" s="42">
        <v>-5355</v>
      </c>
      <c r="G21" s="42">
        <v>-10309.950000000001</v>
      </c>
      <c r="H21" s="38">
        <v>92.529411764705898</v>
      </c>
      <c r="I21" s="37" t="s">
        <v>213</v>
      </c>
    </row>
    <row r="22" spans="1:959" ht="12.95" customHeight="1" x14ac:dyDescent="0.2">
      <c r="A22" s="51">
        <v>4801</v>
      </c>
      <c r="B22" s="26" t="s">
        <v>20</v>
      </c>
      <c r="C22" s="47">
        <v>0</v>
      </c>
      <c r="D22" s="47">
        <v>0</v>
      </c>
      <c r="E22" s="38" t="s">
        <v>218</v>
      </c>
      <c r="F22" s="39">
        <v>0</v>
      </c>
      <c r="G22" s="39">
        <v>0</v>
      </c>
      <c r="H22" s="36" t="s">
        <v>218</v>
      </c>
      <c r="I22" s="37" t="s">
        <v>215</v>
      </c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</row>
    <row r="23" spans="1:959" ht="12.95" customHeight="1" x14ac:dyDescent="0.2">
      <c r="A23" s="51">
        <v>4545</v>
      </c>
      <c r="B23" s="26" t="s">
        <v>22</v>
      </c>
      <c r="C23" s="47">
        <v>119371.26</v>
      </c>
      <c r="D23" s="47">
        <v>107178.86</v>
      </c>
      <c r="E23" s="38">
        <v>-10.21384879409</v>
      </c>
      <c r="F23" s="39">
        <v>23822.959999999999</v>
      </c>
      <c r="G23" s="39">
        <v>959.78999999999405</v>
      </c>
      <c r="H23" s="38">
        <v>-95.971155557495806</v>
      </c>
      <c r="I23" s="37" t="s">
        <v>213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</row>
    <row r="24" spans="1:959" ht="12.95" customHeight="1" x14ac:dyDescent="0.2">
      <c r="A24" s="51">
        <v>4806</v>
      </c>
      <c r="B24" s="26" t="s">
        <v>23</v>
      </c>
      <c r="C24" s="47">
        <v>20597.599999999999</v>
      </c>
      <c r="D24" s="47">
        <v>19166.849999999999</v>
      </c>
      <c r="E24" s="36">
        <v>-6.9461976152561498</v>
      </c>
      <c r="F24" s="39">
        <v>-4132.5</v>
      </c>
      <c r="G24" s="39">
        <v>7078.25</v>
      </c>
      <c r="H24" s="38" t="s">
        <v>217</v>
      </c>
      <c r="I24" s="37" t="s">
        <v>214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</row>
    <row r="25" spans="1:959" ht="12.95" customHeight="1" x14ac:dyDescent="0.2">
      <c r="A25" s="51">
        <v>4561</v>
      </c>
      <c r="B25" s="26" t="s">
        <v>24</v>
      </c>
      <c r="C25" s="47">
        <v>77335</v>
      </c>
      <c r="D25" s="47">
        <v>76574.7</v>
      </c>
      <c r="E25" s="36">
        <v>-0.98312536367751102</v>
      </c>
      <c r="F25" s="39">
        <v>29780.3</v>
      </c>
      <c r="G25" s="39">
        <v>20338.57</v>
      </c>
      <c r="H25" s="38">
        <v>-31.704616810441799</v>
      </c>
      <c r="I25" s="37" t="s">
        <v>213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</row>
    <row r="26" spans="1:959" ht="12.95" customHeight="1" x14ac:dyDescent="0.2">
      <c r="A26" s="51">
        <v>4566</v>
      </c>
      <c r="B26" s="26" t="s">
        <v>25</v>
      </c>
      <c r="C26" s="47">
        <v>577843.15</v>
      </c>
      <c r="D26" s="47">
        <v>545164.44999999995</v>
      </c>
      <c r="E26" s="38">
        <v>-5.6552889828321202</v>
      </c>
      <c r="F26" s="39">
        <v>291360.67</v>
      </c>
      <c r="G26" s="39">
        <v>215135.46</v>
      </c>
      <c r="H26" s="40">
        <v>-26.161804886019802</v>
      </c>
      <c r="I26" s="37" t="s">
        <v>213</v>
      </c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</row>
    <row r="27" spans="1:959" ht="12.95" customHeight="1" x14ac:dyDescent="0.2">
      <c r="A27" s="51">
        <v>4571</v>
      </c>
      <c r="B27" s="26" t="s">
        <v>26</v>
      </c>
      <c r="C27" s="47">
        <v>100</v>
      </c>
      <c r="D27" s="47">
        <v>10437.99</v>
      </c>
      <c r="E27" s="38" t="s">
        <v>216</v>
      </c>
      <c r="F27" s="39">
        <v>-1310</v>
      </c>
      <c r="G27" s="39">
        <v>9137.99</v>
      </c>
      <c r="H27" s="38" t="s">
        <v>217</v>
      </c>
      <c r="I27" s="37" t="s">
        <v>214</v>
      </c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</row>
    <row r="28" spans="1:959" ht="12.95" customHeight="1" x14ac:dyDescent="0.2">
      <c r="A28" s="51">
        <v>4811</v>
      </c>
      <c r="B28" s="26" t="s">
        <v>27</v>
      </c>
      <c r="C28" s="47">
        <v>9120</v>
      </c>
      <c r="D28" s="47">
        <v>9192</v>
      </c>
      <c r="E28" s="38">
        <v>0.78947368421052599</v>
      </c>
      <c r="F28" s="39">
        <v>0</v>
      </c>
      <c r="G28" s="39">
        <v>-766</v>
      </c>
      <c r="H28" s="38" t="s">
        <v>218</v>
      </c>
      <c r="I28" s="37" t="s">
        <v>213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</row>
    <row r="29" spans="1:959" ht="12.95" customHeight="1" x14ac:dyDescent="0.2">
      <c r="A29" s="51">
        <v>4816</v>
      </c>
      <c r="B29" s="26" t="s">
        <v>28</v>
      </c>
      <c r="C29" s="47">
        <v>17860.400000000001</v>
      </c>
      <c r="D29" s="47">
        <v>22543.25</v>
      </c>
      <c r="E29" s="38">
        <v>26.219177622001698</v>
      </c>
      <c r="F29" s="39">
        <v>-12591.45</v>
      </c>
      <c r="G29" s="39">
        <v>-11289.15</v>
      </c>
      <c r="H29" s="38">
        <v>-10.3427325685286</v>
      </c>
      <c r="I29" s="37" t="s">
        <v>214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</row>
    <row r="30" spans="1:959" ht="12.95" customHeight="1" x14ac:dyDescent="0.2">
      <c r="A30" s="51">
        <v>4590</v>
      </c>
      <c r="B30" s="26" t="s">
        <v>29</v>
      </c>
      <c r="C30" s="47">
        <v>8547</v>
      </c>
      <c r="D30" s="47">
        <v>3850</v>
      </c>
      <c r="E30" s="36">
        <v>-54.954954954954999</v>
      </c>
      <c r="F30" s="42">
        <v>5670</v>
      </c>
      <c r="G30" s="42">
        <v>2550</v>
      </c>
      <c r="H30" s="38">
        <v>-55.026455026454997</v>
      </c>
      <c r="I30" s="37" t="s">
        <v>213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</row>
    <row r="31" spans="1:959" ht="12.95" customHeight="1" x14ac:dyDescent="0.2">
      <c r="A31" s="51">
        <v>4821</v>
      </c>
      <c r="B31" s="26" t="s">
        <v>30</v>
      </c>
      <c r="C31" s="47">
        <v>35190.199999999997</v>
      </c>
      <c r="D31" s="47">
        <v>23563.8</v>
      </c>
      <c r="E31" s="36">
        <v>-33.038743741155201</v>
      </c>
      <c r="F31" s="42">
        <v>33369.199999999997</v>
      </c>
      <c r="G31" s="42">
        <v>23563.8</v>
      </c>
      <c r="H31" s="36">
        <v>-29.384582189564</v>
      </c>
      <c r="I31" s="37" t="s">
        <v>213</v>
      </c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</row>
    <row r="32" spans="1:959" ht="12.95" customHeight="1" x14ac:dyDescent="0.2">
      <c r="A32" s="52">
        <v>4826</v>
      </c>
      <c r="B32" s="26" t="s">
        <v>31</v>
      </c>
      <c r="C32" s="47">
        <v>0</v>
      </c>
      <c r="D32" s="47">
        <v>0</v>
      </c>
      <c r="E32" s="38" t="s">
        <v>218</v>
      </c>
      <c r="F32" s="39">
        <v>0</v>
      </c>
      <c r="G32" s="39">
        <v>0</v>
      </c>
      <c r="H32" s="38" t="s">
        <v>218</v>
      </c>
      <c r="I32" s="37" t="s">
        <v>215</v>
      </c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</row>
    <row r="33" spans="1:959" ht="12.95" customHeight="1" x14ac:dyDescent="0.2">
      <c r="A33" s="52">
        <v>4591</v>
      </c>
      <c r="B33" s="26" t="s">
        <v>32</v>
      </c>
      <c r="C33" s="47">
        <v>61613</v>
      </c>
      <c r="D33" s="47">
        <v>76191.55</v>
      </c>
      <c r="E33" s="38">
        <v>23.661483777774201</v>
      </c>
      <c r="F33" s="39">
        <v>43341.85</v>
      </c>
      <c r="G33" s="39">
        <v>53202.95</v>
      </c>
      <c r="H33" s="38">
        <v>22.751912989408599</v>
      </c>
      <c r="I33" s="37" t="s">
        <v>214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</row>
    <row r="34" spans="1:959" ht="12.95" customHeight="1" x14ac:dyDescent="0.2">
      <c r="A34" s="52">
        <v>4831</v>
      </c>
      <c r="B34" s="26" t="s">
        <v>33</v>
      </c>
      <c r="C34" s="47">
        <v>47510.2</v>
      </c>
      <c r="D34" s="47">
        <v>93801.5</v>
      </c>
      <c r="E34" s="38">
        <v>97.434445655880197</v>
      </c>
      <c r="F34" s="39">
        <v>22274.2</v>
      </c>
      <c r="G34" s="39">
        <v>44799.5</v>
      </c>
      <c r="H34" s="36" t="s">
        <v>216</v>
      </c>
      <c r="I34" s="37" t="s">
        <v>214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</row>
    <row r="35" spans="1:959" ht="12.95" customHeight="1" x14ac:dyDescent="0.2">
      <c r="A35" s="52">
        <v>4601</v>
      </c>
      <c r="B35" s="26" t="s">
        <v>34</v>
      </c>
      <c r="C35" s="47">
        <v>0</v>
      </c>
      <c r="D35" s="47">
        <v>0</v>
      </c>
      <c r="E35" s="38" t="s">
        <v>218</v>
      </c>
      <c r="F35" s="42">
        <v>0</v>
      </c>
      <c r="G35" s="42">
        <v>0</v>
      </c>
      <c r="H35" s="38" t="s">
        <v>218</v>
      </c>
      <c r="I35" s="37" t="s">
        <v>215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</row>
    <row r="36" spans="1:959" ht="12.95" customHeight="1" x14ac:dyDescent="0.2">
      <c r="A36" s="52">
        <v>4841</v>
      </c>
      <c r="B36" s="26" t="s">
        <v>35</v>
      </c>
      <c r="C36" s="47">
        <v>29779.91</v>
      </c>
      <c r="D36" s="47">
        <v>31896.45</v>
      </c>
      <c r="E36" s="36">
        <v>7.1072746693996098</v>
      </c>
      <c r="F36" s="42">
        <v>11914.77</v>
      </c>
      <c r="G36" s="42">
        <v>22985.42</v>
      </c>
      <c r="H36" s="36">
        <v>92.915347925306094</v>
      </c>
      <c r="I36" s="37" t="s">
        <v>214</v>
      </c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</row>
    <row r="37" spans="1:959" ht="12.95" customHeight="1" x14ac:dyDescent="0.2">
      <c r="A37" s="52">
        <v>4546</v>
      </c>
      <c r="B37" s="26" t="s">
        <v>36</v>
      </c>
      <c r="C37" s="47">
        <v>15146.45</v>
      </c>
      <c r="D37" s="47">
        <v>14355</v>
      </c>
      <c r="E37" s="38">
        <v>-5.2253168234140697</v>
      </c>
      <c r="F37" s="39">
        <v>-2588.5500000000002</v>
      </c>
      <c r="G37" s="39">
        <v>-18654.099999999999</v>
      </c>
      <c r="H37" s="38" t="s">
        <v>216</v>
      </c>
      <c r="I37" s="37" t="s">
        <v>213</v>
      </c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</row>
    <row r="38" spans="1:959" ht="12.95" customHeight="1" x14ac:dyDescent="0.2">
      <c r="A38" s="52">
        <v>4864</v>
      </c>
      <c r="B38" s="26" t="s">
        <v>37</v>
      </c>
      <c r="C38" s="47">
        <v>178014.85</v>
      </c>
      <c r="D38" s="47">
        <v>107436.2</v>
      </c>
      <c r="E38" s="38">
        <v>-39.647619285694397</v>
      </c>
      <c r="F38" s="39">
        <v>-10843.89</v>
      </c>
      <c r="G38" s="39">
        <v>20165.29</v>
      </c>
      <c r="H38" s="36" t="s">
        <v>217</v>
      </c>
      <c r="I38" s="37" t="s">
        <v>214</v>
      </c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</row>
    <row r="39" spans="1:959" ht="12.95" customHeight="1" x14ac:dyDescent="0.2">
      <c r="A39" s="52">
        <v>4606</v>
      </c>
      <c r="B39" s="26" t="s">
        <v>38</v>
      </c>
      <c r="C39" s="47">
        <v>17050</v>
      </c>
      <c r="D39" s="47">
        <v>0</v>
      </c>
      <c r="E39" s="38">
        <v>-100</v>
      </c>
      <c r="F39" s="39">
        <v>-3375.4</v>
      </c>
      <c r="G39" s="39">
        <v>-3900</v>
      </c>
      <c r="H39" s="38">
        <v>15.541861705279301</v>
      </c>
      <c r="I39" s="37" t="s">
        <v>213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</row>
    <row r="40" spans="1:959" ht="12.95" customHeight="1" x14ac:dyDescent="0.2">
      <c r="A40" s="52">
        <v>4611</v>
      </c>
      <c r="B40" s="26" t="s">
        <v>39</v>
      </c>
      <c r="C40" s="47">
        <v>13882.8</v>
      </c>
      <c r="D40" s="47">
        <v>11708.5</v>
      </c>
      <c r="E40" s="38">
        <v>-15.6618261445818</v>
      </c>
      <c r="F40" s="39">
        <v>7182.8</v>
      </c>
      <c r="G40" s="39">
        <v>7658.5</v>
      </c>
      <c r="H40" s="38">
        <v>6.6227654953500101</v>
      </c>
      <c r="I40" s="37" t="s">
        <v>214</v>
      </c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</row>
    <row r="41" spans="1:959" ht="12.95" customHeight="1" x14ac:dyDescent="0.2">
      <c r="A41" s="52">
        <v>4616</v>
      </c>
      <c r="B41" s="26" t="s">
        <v>40</v>
      </c>
      <c r="C41" s="47">
        <v>0</v>
      </c>
      <c r="D41" s="47">
        <v>0</v>
      </c>
      <c r="E41" s="38" t="s">
        <v>218</v>
      </c>
      <c r="F41" s="39">
        <v>0</v>
      </c>
      <c r="G41" s="39">
        <v>0</v>
      </c>
      <c r="H41" s="38" t="s">
        <v>218</v>
      </c>
      <c r="I41" s="37" t="s">
        <v>215</v>
      </c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</row>
    <row r="42" spans="1:959" ht="12.95" customHeight="1" x14ac:dyDescent="0.2">
      <c r="A42" s="52">
        <v>4871</v>
      </c>
      <c r="B42" s="26" t="s">
        <v>41</v>
      </c>
      <c r="C42" s="47">
        <v>46590.1</v>
      </c>
      <c r="D42" s="47">
        <v>49630.85</v>
      </c>
      <c r="E42" s="38">
        <v>6.5266011448784198</v>
      </c>
      <c r="F42" s="39">
        <v>-4837.1000000000004</v>
      </c>
      <c r="G42" s="39">
        <v>1495.85</v>
      </c>
      <c r="H42" s="38" t="s">
        <v>217</v>
      </c>
      <c r="I42" s="37" t="s">
        <v>214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</row>
    <row r="43" spans="1:959" ht="12.95" customHeight="1" x14ac:dyDescent="0.2">
      <c r="A43" s="52">
        <v>4621</v>
      </c>
      <c r="B43" s="26" t="s">
        <v>121</v>
      </c>
      <c r="C43" s="47">
        <v>0</v>
      </c>
      <c r="D43" s="47">
        <v>0</v>
      </c>
      <c r="E43" s="38" t="s">
        <v>218</v>
      </c>
      <c r="F43" s="39">
        <v>-1200</v>
      </c>
      <c r="G43" s="39">
        <v>0</v>
      </c>
      <c r="H43" s="38">
        <v>-100</v>
      </c>
      <c r="I43" s="37" t="s">
        <v>214</v>
      </c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</row>
    <row r="44" spans="1:959" ht="24.75" customHeight="1" x14ac:dyDescent="0.2">
      <c r="A44" s="51">
        <v>2013</v>
      </c>
      <c r="B44" s="25" t="s">
        <v>43</v>
      </c>
      <c r="C44" s="50">
        <v>784769.95</v>
      </c>
      <c r="D44" s="50">
        <v>783524.58</v>
      </c>
      <c r="E44" s="45">
        <v>-0.15869236583281399</v>
      </c>
      <c r="F44" s="44">
        <v>396315.39</v>
      </c>
      <c r="G44" s="44">
        <v>386870.67</v>
      </c>
      <c r="H44" s="43">
        <v>-2.3831322825994801</v>
      </c>
      <c r="I44" s="48" t="s">
        <v>213</v>
      </c>
    </row>
    <row r="45" spans="1:959" ht="12.95" customHeight="1" x14ac:dyDescent="0.2">
      <c r="A45" s="51">
        <v>4641</v>
      </c>
      <c r="B45" s="26" t="s">
        <v>44</v>
      </c>
      <c r="C45" s="47">
        <v>40118.449999999997</v>
      </c>
      <c r="D45" s="47">
        <v>31114.65</v>
      </c>
      <c r="E45" s="38">
        <v>-22.443040546182601</v>
      </c>
      <c r="F45" s="39">
        <v>38243.449999999997</v>
      </c>
      <c r="G45" s="39">
        <v>27853.25</v>
      </c>
      <c r="H45" s="38">
        <v>-27.168573964953499</v>
      </c>
      <c r="I45" s="37" t="s">
        <v>213</v>
      </c>
    </row>
    <row r="46" spans="1:959" ht="12.95" customHeight="1" x14ac:dyDescent="0.2">
      <c r="A46" s="51">
        <v>4643</v>
      </c>
      <c r="B46" s="26" t="s">
        <v>122</v>
      </c>
      <c r="C46" s="47">
        <v>51178.43</v>
      </c>
      <c r="D46" s="47">
        <v>52112</v>
      </c>
      <c r="E46" s="38">
        <v>1.8241473995978501</v>
      </c>
      <c r="F46" s="39">
        <v>27733.58</v>
      </c>
      <c r="G46" s="39">
        <v>16937.060000000001</v>
      </c>
      <c r="H46" s="38">
        <v>-38.929413368198396</v>
      </c>
      <c r="I46" s="37" t="s">
        <v>213</v>
      </c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</row>
    <row r="47" spans="1:959" ht="12.95" customHeight="1" x14ac:dyDescent="0.2">
      <c r="A47" s="51">
        <v>4646</v>
      </c>
      <c r="B47" s="26" t="s">
        <v>46</v>
      </c>
      <c r="C47" s="47">
        <v>-2883.4</v>
      </c>
      <c r="D47" s="47">
        <v>6800</v>
      </c>
      <c r="E47" s="38" t="s">
        <v>217</v>
      </c>
      <c r="F47" s="39">
        <v>-2883.4</v>
      </c>
      <c r="G47" s="39">
        <v>1000</v>
      </c>
      <c r="H47" s="36" t="s">
        <v>217</v>
      </c>
      <c r="I47" s="37" t="s">
        <v>214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</row>
    <row r="48" spans="1:959" ht="12.95" customHeight="1" x14ac:dyDescent="0.2">
      <c r="A48" s="52">
        <v>4651</v>
      </c>
      <c r="B48" s="26" t="s">
        <v>47</v>
      </c>
      <c r="C48" s="47">
        <v>0</v>
      </c>
      <c r="D48" s="47">
        <v>0</v>
      </c>
      <c r="E48" s="38" t="s">
        <v>218</v>
      </c>
      <c r="F48" s="39">
        <v>-550</v>
      </c>
      <c r="G48" s="39">
        <v>-600</v>
      </c>
      <c r="H48" s="38">
        <v>9.0909090909090899</v>
      </c>
      <c r="I48" s="37" t="s">
        <v>213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</row>
    <row r="49" spans="1:959" ht="12.95" customHeight="1" x14ac:dyDescent="0.2">
      <c r="A49" s="52">
        <v>4656</v>
      </c>
      <c r="B49" s="26" t="s">
        <v>48</v>
      </c>
      <c r="C49" s="47">
        <v>0</v>
      </c>
      <c r="D49" s="47">
        <v>3272</v>
      </c>
      <c r="E49" s="38" t="s">
        <v>218</v>
      </c>
      <c r="F49" s="42">
        <v>0</v>
      </c>
      <c r="G49" s="42">
        <v>872</v>
      </c>
      <c r="H49" s="38" t="s">
        <v>218</v>
      </c>
      <c r="I49" s="37" t="s">
        <v>214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</row>
    <row r="50" spans="1:959" ht="12.95" customHeight="1" x14ac:dyDescent="0.2">
      <c r="A50" s="52">
        <v>4666</v>
      </c>
      <c r="B50" s="26" t="s">
        <v>49</v>
      </c>
      <c r="C50" s="47">
        <v>25789.7</v>
      </c>
      <c r="D50" s="47">
        <v>18584</v>
      </c>
      <c r="E50" s="36">
        <v>-27.940224198032499</v>
      </c>
      <c r="F50" s="42">
        <v>16230.7</v>
      </c>
      <c r="G50" s="42">
        <v>17484</v>
      </c>
      <c r="H50" s="38">
        <v>7.7217864910324199</v>
      </c>
      <c r="I50" s="37" t="s">
        <v>214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</row>
    <row r="51" spans="1:959" ht="12.95" customHeight="1" x14ac:dyDescent="0.2">
      <c r="A51" s="52">
        <v>4671</v>
      </c>
      <c r="B51" s="26" t="s">
        <v>50</v>
      </c>
      <c r="C51" s="47">
        <v>546691.22</v>
      </c>
      <c r="D51" s="47">
        <v>473302.63</v>
      </c>
      <c r="E51" s="38">
        <v>-13.424139132872799</v>
      </c>
      <c r="F51" s="39">
        <v>245724.81</v>
      </c>
      <c r="G51" s="39">
        <v>209325.41</v>
      </c>
      <c r="H51" s="40">
        <v>-14.813074837660899</v>
      </c>
      <c r="I51" s="37" t="s">
        <v>213</v>
      </c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</row>
    <row r="52" spans="1:959" ht="12.95" customHeight="1" x14ac:dyDescent="0.2">
      <c r="A52" s="52">
        <v>4681</v>
      </c>
      <c r="B52" s="26" t="s">
        <v>51</v>
      </c>
      <c r="C52" s="47">
        <v>19472</v>
      </c>
      <c r="D52" s="47">
        <v>18167</v>
      </c>
      <c r="E52" s="36">
        <v>-6.7019309778142997</v>
      </c>
      <c r="F52" s="39">
        <v>17022</v>
      </c>
      <c r="G52" s="39">
        <v>12857</v>
      </c>
      <c r="H52" s="38">
        <v>-24.468335095758398</v>
      </c>
      <c r="I52" s="37" t="s">
        <v>213</v>
      </c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</row>
    <row r="53" spans="1:959" ht="12.95" customHeight="1" x14ac:dyDescent="0.2">
      <c r="A53" s="52">
        <v>4683</v>
      </c>
      <c r="B53" s="26" t="s">
        <v>52</v>
      </c>
      <c r="C53" s="47">
        <v>20076</v>
      </c>
      <c r="D53" s="47">
        <v>56638.1</v>
      </c>
      <c r="E53" s="38" t="s">
        <v>216</v>
      </c>
      <c r="F53" s="39">
        <v>0</v>
      </c>
      <c r="G53" s="39">
        <v>25090.1</v>
      </c>
      <c r="H53" s="38" t="s">
        <v>218</v>
      </c>
      <c r="I53" s="37" t="s">
        <v>214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</row>
    <row r="54" spans="1:959" ht="12.95" customHeight="1" x14ac:dyDescent="0.2">
      <c r="A54" s="52">
        <v>4691</v>
      </c>
      <c r="B54" s="26" t="s">
        <v>53</v>
      </c>
      <c r="C54" s="47">
        <v>0</v>
      </c>
      <c r="D54" s="47">
        <v>5132</v>
      </c>
      <c r="E54" s="38" t="s">
        <v>218</v>
      </c>
      <c r="F54" s="39">
        <v>-2033.3</v>
      </c>
      <c r="G54" s="39">
        <v>-1260</v>
      </c>
      <c r="H54" s="36">
        <v>-38.031771012639503</v>
      </c>
      <c r="I54" s="37" t="s">
        <v>214</v>
      </c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</row>
    <row r="55" spans="1:959" ht="12.95" customHeight="1" x14ac:dyDescent="0.2">
      <c r="A55" s="52">
        <v>4846</v>
      </c>
      <c r="B55" s="26" t="s">
        <v>54</v>
      </c>
      <c r="C55" s="47">
        <v>0</v>
      </c>
      <c r="D55" s="47">
        <v>0</v>
      </c>
      <c r="E55" s="38" t="s">
        <v>218</v>
      </c>
      <c r="F55" s="39">
        <v>0</v>
      </c>
      <c r="G55" s="39">
        <v>0</v>
      </c>
      <c r="H55" s="38" t="s">
        <v>218</v>
      </c>
      <c r="I55" s="37" t="s">
        <v>215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</row>
    <row r="56" spans="1:959" ht="12.95" customHeight="1" x14ac:dyDescent="0.2">
      <c r="A56" s="52">
        <v>4851</v>
      </c>
      <c r="B56" s="26" t="s">
        <v>55</v>
      </c>
      <c r="C56" s="47">
        <v>21329.55</v>
      </c>
      <c r="D56" s="47">
        <v>36224.199999999997</v>
      </c>
      <c r="E56" s="38">
        <v>69.831055976333303</v>
      </c>
      <c r="F56" s="39">
        <v>21329.55</v>
      </c>
      <c r="G56" s="39">
        <v>13951.3</v>
      </c>
      <c r="H56" s="36">
        <v>-34.591681493514898</v>
      </c>
      <c r="I56" s="37" t="s">
        <v>213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</row>
    <row r="57" spans="1:959" ht="12.95" customHeight="1" x14ac:dyDescent="0.2">
      <c r="A57" s="52">
        <v>4696</v>
      </c>
      <c r="B57" s="26" t="s">
        <v>56</v>
      </c>
      <c r="C57" s="47">
        <v>56248</v>
      </c>
      <c r="D57" s="47">
        <v>67890</v>
      </c>
      <c r="E57" s="38">
        <v>20.697624804437499</v>
      </c>
      <c r="F57" s="39">
        <v>28748</v>
      </c>
      <c r="G57" s="39">
        <v>53731</v>
      </c>
      <c r="H57" s="38">
        <v>86.903436760818096</v>
      </c>
      <c r="I57" s="37" t="s">
        <v>214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</row>
    <row r="58" spans="1:959" ht="12.95" customHeight="1" x14ac:dyDescent="0.2">
      <c r="A58" s="52">
        <v>4701</v>
      </c>
      <c r="B58" s="26" t="s">
        <v>57</v>
      </c>
      <c r="C58" s="47">
        <v>6750</v>
      </c>
      <c r="D58" s="47">
        <v>14288</v>
      </c>
      <c r="E58" s="38" t="s">
        <v>216</v>
      </c>
      <c r="F58" s="39">
        <v>6750</v>
      </c>
      <c r="G58" s="39">
        <v>9629.5499999999993</v>
      </c>
      <c r="H58" s="40">
        <v>42.66</v>
      </c>
      <c r="I58" s="37" t="s">
        <v>214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</row>
    <row r="59" spans="1:959" ht="24.75" customHeight="1" x14ac:dyDescent="0.2">
      <c r="A59" s="51">
        <v>2014</v>
      </c>
      <c r="B59" s="25" t="s">
        <v>58</v>
      </c>
      <c r="C59" s="50">
        <v>779825.25</v>
      </c>
      <c r="D59" s="50">
        <v>703364.21</v>
      </c>
      <c r="E59" s="45">
        <v>-9.8048941092892203</v>
      </c>
      <c r="F59" s="44">
        <v>357592.09</v>
      </c>
      <c r="G59" s="44">
        <v>398796.17</v>
      </c>
      <c r="H59" s="43">
        <v>11.522648613396401</v>
      </c>
      <c r="I59" s="48" t="s">
        <v>214</v>
      </c>
    </row>
    <row r="60" spans="1:959" ht="12.95" customHeight="1" x14ac:dyDescent="0.2">
      <c r="A60" s="51">
        <v>4551</v>
      </c>
      <c r="B60" s="26" t="s">
        <v>59</v>
      </c>
      <c r="C60" s="47">
        <v>166786.54999999999</v>
      </c>
      <c r="D60" s="47">
        <v>188723.41</v>
      </c>
      <c r="E60" s="38">
        <v>13.1526552950463</v>
      </c>
      <c r="F60" s="39">
        <v>81573.490000000005</v>
      </c>
      <c r="G60" s="39">
        <v>156284.76999999999</v>
      </c>
      <c r="H60" s="40">
        <v>91.587695953673304</v>
      </c>
      <c r="I60" s="37" t="s">
        <v>214</v>
      </c>
    </row>
    <row r="61" spans="1:959" ht="12.95" customHeight="1" x14ac:dyDescent="0.2">
      <c r="A61" s="52">
        <v>4716</v>
      </c>
      <c r="B61" s="26" t="s">
        <v>60</v>
      </c>
      <c r="C61" s="47">
        <v>60962</v>
      </c>
      <c r="D61" s="47">
        <v>21685.7</v>
      </c>
      <c r="E61" s="36">
        <v>-64.427512220727706</v>
      </c>
      <c r="F61" s="39">
        <v>10130</v>
      </c>
      <c r="G61" s="39">
        <v>839.70000000000095</v>
      </c>
      <c r="H61" s="38">
        <v>-91.710760118460001</v>
      </c>
      <c r="I61" s="37" t="s">
        <v>213</v>
      </c>
    </row>
    <row r="62" spans="1:959" ht="12.95" customHeight="1" x14ac:dyDescent="0.2">
      <c r="A62" s="52">
        <v>4721</v>
      </c>
      <c r="B62" s="26" t="s">
        <v>61</v>
      </c>
      <c r="C62" s="47">
        <v>66631.399999999994</v>
      </c>
      <c r="D62" s="47">
        <v>56957.7</v>
      </c>
      <c r="E62" s="36">
        <v>-14.518230143746001</v>
      </c>
      <c r="F62" s="39">
        <v>66315.100000000006</v>
      </c>
      <c r="G62" s="39">
        <v>39530.199999999997</v>
      </c>
      <c r="H62" s="36">
        <v>-40.390348502829703</v>
      </c>
      <c r="I62" s="37" t="s">
        <v>213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</row>
    <row r="63" spans="1:959" ht="12.95" customHeight="1" x14ac:dyDescent="0.2">
      <c r="A63" s="52">
        <v>4723</v>
      </c>
      <c r="B63" s="26" t="s">
        <v>62</v>
      </c>
      <c r="C63" s="47">
        <v>19297</v>
      </c>
      <c r="D63" s="47">
        <v>10068</v>
      </c>
      <c r="E63" s="38">
        <v>-47.826086956521699</v>
      </c>
      <c r="F63" s="39">
        <v>-3723.95</v>
      </c>
      <c r="G63" s="39">
        <v>-4558.8999999999996</v>
      </c>
      <c r="H63" s="38">
        <v>22.4210851380926</v>
      </c>
      <c r="I63" s="37" t="s">
        <v>213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</row>
    <row r="64" spans="1:959" ht="12.95" customHeight="1" x14ac:dyDescent="0.2">
      <c r="A64" s="52">
        <v>4724</v>
      </c>
      <c r="B64" s="26" t="s">
        <v>63</v>
      </c>
      <c r="C64" s="47">
        <v>30853.55</v>
      </c>
      <c r="D64" s="47">
        <v>43680.5</v>
      </c>
      <c r="E64" s="36">
        <v>41.573660081254801</v>
      </c>
      <c r="F64" s="42">
        <v>-2337.85</v>
      </c>
      <c r="G64" s="42">
        <v>23857.63</v>
      </c>
      <c r="H64" s="38" t="s">
        <v>217</v>
      </c>
      <c r="I64" s="37" t="s">
        <v>214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</row>
    <row r="65" spans="1:959" ht="12.95" customHeight="1" x14ac:dyDescent="0.2">
      <c r="A65" s="52">
        <v>4726</v>
      </c>
      <c r="B65" s="26" t="s">
        <v>64</v>
      </c>
      <c r="C65" s="47">
        <v>28516</v>
      </c>
      <c r="D65" s="47">
        <v>535</v>
      </c>
      <c r="E65" s="36">
        <v>-98.1238602889606</v>
      </c>
      <c r="F65" s="42">
        <v>7654</v>
      </c>
      <c r="G65" s="42">
        <v>535</v>
      </c>
      <c r="H65" s="38">
        <v>-93.010190749934694</v>
      </c>
      <c r="I65" s="37" t="s">
        <v>213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</row>
    <row r="66" spans="1:959" ht="12.95" customHeight="1" x14ac:dyDescent="0.2">
      <c r="A66" s="52">
        <v>4741</v>
      </c>
      <c r="B66" s="26" t="s">
        <v>65</v>
      </c>
      <c r="C66" s="47">
        <v>21007</v>
      </c>
      <c r="D66" s="47">
        <v>0</v>
      </c>
      <c r="E66" s="38">
        <v>-100</v>
      </c>
      <c r="F66" s="39">
        <v>-3000</v>
      </c>
      <c r="G66" s="39">
        <v>-2500</v>
      </c>
      <c r="H66" s="38">
        <v>-16.6666666666667</v>
      </c>
      <c r="I66" s="37" t="s">
        <v>214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</row>
    <row r="67" spans="1:959" ht="12.95" customHeight="1" x14ac:dyDescent="0.2">
      <c r="A67" s="52">
        <v>4746</v>
      </c>
      <c r="B67" s="26" t="s">
        <v>66</v>
      </c>
      <c r="C67" s="47">
        <v>102870.15</v>
      </c>
      <c r="D67" s="47">
        <v>98518.35</v>
      </c>
      <c r="E67" s="38">
        <v>-4.2303816996475501</v>
      </c>
      <c r="F67" s="39">
        <v>21275.95</v>
      </c>
      <c r="G67" s="39">
        <v>11824.95</v>
      </c>
      <c r="H67" s="40">
        <v>-44.4210481788122</v>
      </c>
      <c r="I67" s="37" t="s">
        <v>213</v>
      </c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</row>
    <row r="68" spans="1:959" ht="12.95" customHeight="1" x14ac:dyDescent="0.2">
      <c r="A68" s="52">
        <v>4751</v>
      </c>
      <c r="B68" s="26" t="s">
        <v>67</v>
      </c>
      <c r="C68" s="47">
        <v>96857.2</v>
      </c>
      <c r="D68" s="47">
        <v>76020</v>
      </c>
      <c r="E68" s="38">
        <v>-21.513320641108798</v>
      </c>
      <c r="F68" s="39">
        <v>51692.2</v>
      </c>
      <c r="G68" s="39">
        <v>25239.4</v>
      </c>
      <c r="H68" s="40">
        <v>-51.173678040400702</v>
      </c>
      <c r="I68" s="37" t="s">
        <v>213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</row>
    <row r="69" spans="1:959" ht="12.95" customHeight="1" x14ac:dyDescent="0.2">
      <c r="A69" s="52">
        <v>4761</v>
      </c>
      <c r="B69" s="26" t="s">
        <v>68</v>
      </c>
      <c r="C69" s="47">
        <v>121859.5</v>
      </c>
      <c r="D69" s="47">
        <v>126448.45</v>
      </c>
      <c r="E69" s="38">
        <v>3.7657712365470002</v>
      </c>
      <c r="F69" s="39">
        <v>92708.2</v>
      </c>
      <c r="G69" s="39">
        <v>111202.2</v>
      </c>
      <c r="H69" s="40">
        <v>19.948612959802901</v>
      </c>
      <c r="I69" s="37" t="s">
        <v>214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</row>
    <row r="70" spans="1:959" ht="12.95" customHeight="1" x14ac:dyDescent="0.2">
      <c r="A70" s="52">
        <v>4776</v>
      </c>
      <c r="B70" s="26" t="s">
        <v>69</v>
      </c>
      <c r="C70" s="47">
        <v>35095.35</v>
      </c>
      <c r="D70" s="47">
        <v>21972.9</v>
      </c>
      <c r="E70" s="36">
        <v>-37.390850924695101</v>
      </c>
      <c r="F70" s="39">
        <v>25821.15</v>
      </c>
      <c r="G70" s="39">
        <v>-1189.8</v>
      </c>
      <c r="H70" s="36" t="s">
        <v>217</v>
      </c>
      <c r="I70" s="37" t="s">
        <v>213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</row>
    <row r="71" spans="1:959" ht="12.95" customHeight="1" x14ac:dyDescent="0.2">
      <c r="A71" s="52">
        <v>4781</v>
      </c>
      <c r="B71" s="26" t="s">
        <v>70</v>
      </c>
      <c r="C71" s="47">
        <v>16692.55</v>
      </c>
      <c r="D71" s="47">
        <v>35810.199999999997</v>
      </c>
      <c r="E71" s="38" t="s">
        <v>216</v>
      </c>
      <c r="F71" s="42">
        <v>-2913.2</v>
      </c>
      <c r="G71" s="42">
        <v>14787.02</v>
      </c>
      <c r="H71" s="38" t="s">
        <v>217</v>
      </c>
      <c r="I71" s="37" t="s">
        <v>214</v>
      </c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</row>
    <row r="72" spans="1:959" ht="12.95" customHeight="1" x14ac:dyDescent="0.2">
      <c r="A72" s="52">
        <v>4786</v>
      </c>
      <c r="B72" s="26" t="s">
        <v>71</v>
      </c>
      <c r="C72" s="47">
        <v>12397</v>
      </c>
      <c r="D72" s="47">
        <v>22944</v>
      </c>
      <c r="E72" s="38">
        <v>85.077034766475805</v>
      </c>
      <c r="F72" s="39">
        <v>12397</v>
      </c>
      <c r="G72" s="39">
        <v>22944</v>
      </c>
      <c r="H72" s="38">
        <v>85.077034766475805</v>
      </c>
      <c r="I72" s="37" t="s">
        <v>214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</row>
    <row r="73" spans="1:959" ht="24.75" customHeight="1" x14ac:dyDescent="0.2">
      <c r="A73" s="51">
        <v>2015</v>
      </c>
      <c r="B73" s="25" t="s">
        <v>72</v>
      </c>
      <c r="C73" s="50">
        <v>1360847.17</v>
      </c>
      <c r="D73" s="50">
        <v>1160208.8799999999</v>
      </c>
      <c r="E73" s="45">
        <v>-14.743631351344201</v>
      </c>
      <c r="F73" s="44">
        <v>377733.2</v>
      </c>
      <c r="G73" s="44">
        <v>241623.03</v>
      </c>
      <c r="H73" s="43">
        <v>-36.033414589980502</v>
      </c>
      <c r="I73" s="48" t="s">
        <v>213</v>
      </c>
    </row>
    <row r="74" spans="1:959" ht="12.95" customHeight="1" x14ac:dyDescent="0.2">
      <c r="A74" s="51">
        <v>4711</v>
      </c>
      <c r="B74" s="26" t="s">
        <v>73</v>
      </c>
      <c r="C74" s="47">
        <v>123985.1</v>
      </c>
      <c r="D74" s="47">
        <v>86730</v>
      </c>
      <c r="E74" s="38">
        <v>-30.048046095861501</v>
      </c>
      <c r="F74" s="39">
        <v>70426.600000000006</v>
      </c>
      <c r="G74" s="39">
        <v>38842</v>
      </c>
      <c r="H74" s="38">
        <v>-44.847543399795001</v>
      </c>
      <c r="I74" s="37" t="s">
        <v>213</v>
      </c>
    </row>
    <row r="75" spans="1:959" ht="12.95" customHeight="1" x14ac:dyDescent="0.2">
      <c r="A75" s="51">
        <v>4881</v>
      </c>
      <c r="B75" s="26" t="s">
        <v>74</v>
      </c>
      <c r="C75" s="47">
        <v>14498.17</v>
      </c>
      <c r="D75" s="47">
        <v>251</v>
      </c>
      <c r="E75" s="38">
        <v>-98.268747021175798</v>
      </c>
      <c r="F75" s="39">
        <v>8348.17</v>
      </c>
      <c r="G75" s="39">
        <v>-2477</v>
      </c>
      <c r="H75" s="38" t="s">
        <v>217</v>
      </c>
      <c r="I75" s="37" t="s">
        <v>213</v>
      </c>
    </row>
    <row r="76" spans="1:959" ht="12.95" customHeight="1" x14ac:dyDescent="0.2">
      <c r="A76" s="51">
        <v>4891</v>
      </c>
      <c r="B76" s="26" t="s">
        <v>75</v>
      </c>
      <c r="C76" s="47">
        <v>151197.01</v>
      </c>
      <c r="D76" s="47">
        <v>36847.35</v>
      </c>
      <c r="E76" s="36">
        <v>-75.6295775954829</v>
      </c>
      <c r="F76" s="39">
        <v>32933.85</v>
      </c>
      <c r="G76" s="39">
        <v>27339.65</v>
      </c>
      <c r="H76" s="38">
        <v>-16.9861707635154</v>
      </c>
      <c r="I76" s="37" t="s">
        <v>213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</row>
    <row r="77" spans="1:959" ht="12.95" customHeight="1" x14ac:dyDescent="0.2">
      <c r="A77" s="51">
        <v>4901</v>
      </c>
      <c r="B77" s="26" t="s">
        <v>76</v>
      </c>
      <c r="C77" s="47">
        <v>29247.45</v>
      </c>
      <c r="D77" s="47">
        <v>43106.5</v>
      </c>
      <c r="E77" s="36">
        <v>47.385498564832098</v>
      </c>
      <c r="F77" s="39">
        <v>1305.25</v>
      </c>
      <c r="G77" s="39">
        <v>3326.5</v>
      </c>
      <c r="H77" s="38" t="s">
        <v>216</v>
      </c>
      <c r="I77" s="37" t="s">
        <v>214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</row>
    <row r="78" spans="1:959" ht="12.95" customHeight="1" x14ac:dyDescent="0.2">
      <c r="A78" s="51">
        <v>4471</v>
      </c>
      <c r="B78" s="26" t="s">
        <v>77</v>
      </c>
      <c r="C78" s="47">
        <v>159693.1</v>
      </c>
      <c r="D78" s="47">
        <v>188849.3</v>
      </c>
      <c r="E78" s="38">
        <v>18.257645446171399</v>
      </c>
      <c r="F78" s="39">
        <v>74379.009999999995</v>
      </c>
      <c r="G78" s="39">
        <v>55758.06</v>
      </c>
      <c r="H78" s="40">
        <v>-25.035221630403498</v>
      </c>
      <c r="I78" s="37" t="s">
        <v>213</v>
      </c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</row>
    <row r="79" spans="1:959" ht="12.95" customHeight="1" x14ac:dyDescent="0.2">
      <c r="A79" s="51">
        <v>4911</v>
      </c>
      <c r="B79" s="26" t="s">
        <v>78</v>
      </c>
      <c r="C79" s="47">
        <v>80118.45</v>
      </c>
      <c r="D79" s="47">
        <v>105261.51</v>
      </c>
      <c r="E79" s="36">
        <v>31.382359493974199</v>
      </c>
      <c r="F79" s="39">
        <v>4590.47</v>
      </c>
      <c r="G79" s="39">
        <v>18759.849999999999</v>
      </c>
      <c r="H79" s="38" t="s">
        <v>216</v>
      </c>
      <c r="I79" s="37" t="s">
        <v>214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</row>
    <row r="80" spans="1:959" ht="12.95" customHeight="1" x14ac:dyDescent="0.2">
      <c r="A80" s="51">
        <v>4921</v>
      </c>
      <c r="B80" s="26" t="s">
        <v>79</v>
      </c>
      <c r="C80" s="47">
        <v>50487.4</v>
      </c>
      <c r="D80" s="47">
        <v>60207.3</v>
      </c>
      <c r="E80" s="36">
        <v>19.252130234474301</v>
      </c>
      <c r="F80" s="39">
        <v>12577.75</v>
      </c>
      <c r="G80" s="39">
        <v>22998.55</v>
      </c>
      <c r="H80" s="38">
        <v>82.851066367196097</v>
      </c>
      <c r="I80" s="37" t="s">
        <v>214</v>
      </c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</row>
    <row r="81" spans="1:959" ht="12.95" customHeight="1" x14ac:dyDescent="0.2">
      <c r="A81" s="52">
        <v>4476</v>
      </c>
      <c r="B81" s="26" t="s">
        <v>80</v>
      </c>
      <c r="C81" s="47">
        <v>41994</v>
      </c>
      <c r="D81" s="47">
        <v>40230</v>
      </c>
      <c r="E81" s="36">
        <v>-4.2006000857265304</v>
      </c>
      <c r="F81" s="39">
        <v>29928.5</v>
      </c>
      <c r="G81" s="39">
        <v>-50886.2</v>
      </c>
      <c r="H81" s="36" t="s">
        <v>217</v>
      </c>
      <c r="I81" s="37" t="s">
        <v>213</v>
      </c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</row>
    <row r="82" spans="1:959" ht="12.95" customHeight="1" x14ac:dyDescent="0.2">
      <c r="A82" s="52">
        <v>4486</v>
      </c>
      <c r="B82" s="26" t="s">
        <v>81</v>
      </c>
      <c r="C82" s="47">
        <v>0</v>
      </c>
      <c r="D82" s="47">
        <v>0</v>
      </c>
      <c r="E82" s="36" t="s">
        <v>218</v>
      </c>
      <c r="F82" s="42">
        <v>0</v>
      </c>
      <c r="G82" s="42">
        <v>0</v>
      </c>
      <c r="H82" s="38" t="s">
        <v>218</v>
      </c>
      <c r="I82" s="37" t="s">
        <v>215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</row>
    <row r="83" spans="1:959" ht="12.95" customHeight="1" x14ac:dyDescent="0.2">
      <c r="A83" s="52">
        <v>4495</v>
      </c>
      <c r="B83" s="26" t="s">
        <v>82</v>
      </c>
      <c r="C83" s="47">
        <v>0</v>
      </c>
      <c r="D83" s="47">
        <v>0</v>
      </c>
      <c r="E83" s="38" t="s">
        <v>218</v>
      </c>
      <c r="F83" s="42">
        <v>0</v>
      </c>
      <c r="G83" s="42">
        <v>0</v>
      </c>
      <c r="H83" s="38" t="s">
        <v>218</v>
      </c>
      <c r="I83" s="37" t="s">
        <v>215</v>
      </c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</row>
    <row r="84" spans="1:959" ht="12.95" customHeight="1" x14ac:dyDescent="0.2">
      <c r="A84" s="52">
        <v>4501</v>
      </c>
      <c r="B84" s="26" t="s">
        <v>83</v>
      </c>
      <c r="C84" s="47">
        <v>160148.65</v>
      </c>
      <c r="D84" s="47">
        <v>163544.85</v>
      </c>
      <c r="E84" s="38">
        <v>2.1206547791692398</v>
      </c>
      <c r="F84" s="39">
        <v>76770</v>
      </c>
      <c r="G84" s="39">
        <v>73216.850000000006</v>
      </c>
      <c r="H84" s="40">
        <v>-4.6283053276019199</v>
      </c>
      <c r="I84" s="37" t="s">
        <v>213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</row>
    <row r="85" spans="1:959" ht="12.95" customHeight="1" x14ac:dyDescent="0.2">
      <c r="A85" s="52">
        <v>4941</v>
      </c>
      <c r="B85" s="26" t="s">
        <v>84</v>
      </c>
      <c r="C85" s="47">
        <v>23648.6</v>
      </c>
      <c r="D85" s="47">
        <v>3300</v>
      </c>
      <c r="E85" s="36">
        <v>-86.045685579696098</v>
      </c>
      <c r="F85" s="39">
        <v>-4409</v>
      </c>
      <c r="G85" s="39">
        <v>2950</v>
      </c>
      <c r="H85" s="38" t="s">
        <v>217</v>
      </c>
      <c r="I85" s="37" t="s">
        <v>214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</row>
    <row r="86" spans="1:959" ht="12.95" customHeight="1" x14ac:dyDescent="0.2">
      <c r="A86" s="52">
        <v>4756</v>
      </c>
      <c r="B86" s="26" t="s">
        <v>85</v>
      </c>
      <c r="C86" s="47">
        <v>5400</v>
      </c>
      <c r="D86" s="47">
        <v>5400</v>
      </c>
      <c r="E86" s="38">
        <v>0</v>
      </c>
      <c r="F86" s="39">
        <v>125.63</v>
      </c>
      <c r="G86" s="39">
        <v>1350</v>
      </c>
      <c r="H86" s="38" t="s">
        <v>216</v>
      </c>
      <c r="I86" s="37" t="s">
        <v>214</v>
      </c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</row>
    <row r="87" spans="1:959" ht="12.95" customHeight="1" x14ac:dyDescent="0.2">
      <c r="A87" s="52">
        <v>4506</v>
      </c>
      <c r="B87" s="26" t="s">
        <v>86</v>
      </c>
      <c r="C87" s="47">
        <v>4024.15</v>
      </c>
      <c r="D87" s="47">
        <v>7792.45</v>
      </c>
      <c r="E87" s="38">
        <v>93.642135606277094</v>
      </c>
      <c r="F87" s="39">
        <v>-4918</v>
      </c>
      <c r="G87" s="39">
        <v>1975</v>
      </c>
      <c r="H87" s="38" t="s">
        <v>217</v>
      </c>
      <c r="I87" s="37" t="s">
        <v>214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</row>
    <row r="88" spans="1:959" ht="12.95" customHeight="1" x14ac:dyDescent="0.2">
      <c r="A88" s="52">
        <v>4946</v>
      </c>
      <c r="B88" s="26" t="s">
        <v>87</v>
      </c>
      <c r="C88" s="47">
        <v>387421.09</v>
      </c>
      <c r="D88" s="47">
        <v>307782.17</v>
      </c>
      <c r="E88" s="36">
        <v>-20.5561653858338</v>
      </c>
      <c r="F88" s="39">
        <v>32809.97</v>
      </c>
      <c r="G88" s="39">
        <v>43592.72</v>
      </c>
      <c r="H88" s="40">
        <v>32.864248275752601</v>
      </c>
      <c r="I88" s="37" t="s">
        <v>214</v>
      </c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</row>
    <row r="89" spans="1:959" ht="12.95" customHeight="1" x14ac:dyDescent="0.2">
      <c r="A89" s="52">
        <v>4951</v>
      </c>
      <c r="B89" s="26" t="s">
        <v>88</v>
      </c>
      <c r="C89" s="47">
        <v>85629</v>
      </c>
      <c r="D89" s="47">
        <v>80929.899999999994</v>
      </c>
      <c r="E89" s="41">
        <v>-5.4877436382534004</v>
      </c>
      <c r="F89" s="39">
        <v>19450</v>
      </c>
      <c r="G89" s="39">
        <v>-11383.5</v>
      </c>
      <c r="H89" s="38" t="s">
        <v>217</v>
      </c>
      <c r="I89" s="37" t="s">
        <v>213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  <c r="SN89" s="8"/>
      <c r="SO89" s="8"/>
      <c r="SP89" s="8"/>
      <c r="SQ89" s="8"/>
      <c r="SR89" s="8"/>
      <c r="SS89" s="8"/>
      <c r="ST89" s="8"/>
      <c r="SU89" s="8"/>
      <c r="SV89" s="8"/>
      <c r="SW89" s="8"/>
      <c r="SX89" s="8"/>
      <c r="SY89" s="8"/>
      <c r="SZ89" s="8"/>
      <c r="TA89" s="8"/>
      <c r="TB89" s="8"/>
      <c r="TC89" s="8"/>
      <c r="TD89" s="8"/>
      <c r="TE89" s="8"/>
      <c r="TF89" s="8"/>
      <c r="TG89" s="8"/>
      <c r="TH89" s="8"/>
      <c r="TI89" s="8"/>
      <c r="TJ89" s="8"/>
      <c r="TK89" s="8"/>
      <c r="TL89" s="8"/>
      <c r="TM89" s="8"/>
      <c r="TN89" s="8"/>
      <c r="TO89" s="8"/>
      <c r="TP89" s="8"/>
      <c r="TQ89" s="8"/>
      <c r="TR89" s="8"/>
      <c r="TS89" s="8"/>
      <c r="TT89" s="8"/>
      <c r="TU89" s="8"/>
      <c r="TV89" s="8"/>
      <c r="TW89" s="8"/>
      <c r="TX89" s="8"/>
      <c r="TY89" s="8"/>
      <c r="TZ89" s="8"/>
      <c r="UA89" s="8"/>
      <c r="UB89" s="8"/>
      <c r="UC89" s="8"/>
      <c r="UD89" s="8"/>
      <c r="UE89" s="8"/>
      <c r="UF89" s="8"/>
      <c r="UG89" s="8"/>
      <c r="UH89" s="8"/>
      <c r="UI89" s="8"/>
      <c r="UJ89" s="8"/>
      <c r="UK89" s="8"/>
      <c r="UL89" s="8"/>
      <c r="UM89" s="8"/>
      <c r="UN89" s="8"/>
      <c r="UO89" s="8"/>
      <c r="UP89" s="8"/>
      <c r="UQ89" s="8"/>
      <c r="UR89" s="8"/>
      <c r="US89" s="8"/>
      <c r="UT89" s="8"/>
      <c r="UU89" s="8"/>
      <c r="UV89" s="8"/>
      <c r="UW89" s="8"/>
      <c r="UX89" s="8"/>
      <c r="UY89" s="8"/>
      <c r="UZ89" s="8"/>
      <c r="VA89" s="8"/>
      <c r="VB89" s="8"/>
      <c r="VC89" s="8"/>
      <c r="VD89" s="8"/>
      <c r="VE89" s="8"/>
      <c r="VF89" s="8"/>
      <c r="VG89" s="8"/>
      <c r="VH89" s="8"/>
      <c r="VI89" s="8"/>
      <c r="VJ89" s="8"/>
      <c r="VK89" s="8"/>
      <c r="VL89" s="8"/>
      <c r="VM89" s="8"/>
      <c r="VN89" s="8"/>
      <c r="VO89" s="8"/>
      <c r="VP89" s="8"/>
      <c r="VQ89" s="8"/>
      <c r="VR89" s="8"/>
      <c r="VS89" s="8"/>
      <c r="VT89" s="8"/>
      <c r="VU89" s="8"/>
      <c r="VV89" s="8"/>
      <c r="VW89" s="8"/>
      <c r="VX89" s="8"/>
      <c r="VY89" s="8"/>
      <c r="VZ89" s="8"/>
      <c r="WA89" s="8"/>
      <c r="WB89" s="8"/>
      <c r="WC89" s="8"/>
      <c r="WD89" s="8"/>
      <c r="WE89" s="8"/>
      <c r="WF89" s="8"/>
      <c r="WG89" s="8"/>
      <c r="WH89" s="8"/>
      <c r="WI89" s="8"/>
      <c r="WJ89" s="8"/>
      <c r="WK89" s="8"/>
      <c r="WL89" s="8"/>
      <c r="WM89" s="8"/>
      <c r="WN89" s="8"/>
      <c r="WO89" s="8"/>
      <c r="WP89" s="8"/>
      <c r="WQ89" s="8"/>
      <c r="WR89" s="8"/>
      <c r="WS89" s="8"/>
      <c r="WT89" s="8"/>
      <c r="WU89" s="8"/>
      <c r="WV89" s="8"/>
      <c r="WW89" s="8"/>
      <c r="WX89" s="8"/>
      <c r="WY89" s="8"/>
      <c r="WZ89" s="8"/>
      <c r="XA89" s="8"/>
      <c r="XB89" s="8"/>
      <c r="XC89" s="8"/>
      <c r="XD89" s="8"/>
      <c r="XE89" s="8"/>
      <c r="XF89" s="8"/>
      <c r="XG89" s="8"/>
      <c r="XH89" s="8"/>
      <c r="XI89" s="8"/>
      <c r="XJ89" s="8"/>
      <c r="XK89" s="8"/>
      <c r="XL89" s="8"/>
      <c r="XM89" s="8"/>
      <c r="XN89" s="8"/>
      <c r="XO89" s="8"/>
      <c r="XP89" s="8"/>
      <c r="XQ89" s="8"/>
      <c r="XR89" s="8"/>
      <c r="XS89" s="8"/>
      <c r="XT89" s="8"/>
      <c r="XU89" s="8"/>
      <c r="XV89" s="8"/>
      <c r="XW89" s="8"/>
      <c r="XX89" s="8"/>
      <c r="XY89" s="8"/>
      <c r="XZ89" s="8"/>
      <c r="YA89" s="8"/>
      <c r="YB89" s="8"/>
      <c r="YC89" s="8"/>
      <c r="YD89" s="8"/>
      <c r="YE89" s="8"/>
      <c r="YF89" s="8"/>
      <c r="YG89" s="8"/>
      <c r="YH89" s="8"/>
      <c r="YI89" s="8"/>
      <c r="YJ89" s="8"/>
      <c r="YK89" s="8"/>
      <c r="YL89" s="8"/>
      <c r="YM89" s="8"/>
      <c r="YN89" s="8"/>
      <c r="YO89" s="8"/>
      <c r="YP89" s="8"/>
      <c r="YQ89" s="8"/>
      <c r="YR89" s="8"/>
      <c r="YS89" s="8"/>
      <c r="YT89" s="8"/>
      <c r="YU89" s="8"/>
      <c r="YV89" s="8"/>
      <c r="YW89" s="8"/>
      <c r="YX89" s="8"/>
      <c r="YY89" s="8"/>
      <c r="YZ89" s="8"/>
      <c r="ZA89" s="8"/>
      <c r="ZB89" s="8"/>
      <c r="ZC89" s="8"/>
      <c r="ZD89" s="8"/>
      <c r="ZE89" s="8"/>
      <c r="ZF89" s="8"/>
      <c r="ZG89" s="8"/>
      <c r="ZH89" s="8"/>
      <c r="ZI89" s="8"/>
      <c r="ZJ89" s="8"/>
      <c r="ZK89" s="8"/>
      <c r="ZL89" s="8"/>
      <c r="ZM89" s="8"/>
      <c r="ZN89" s="8"/>
      <c r="ZO89" s="8"/>
      <c r="ZP89" s="8"/>
      <c r="ZQ89" s="8"/>
      <c r="ZR89" s="8"/>
      <c r="ZS89" s="8"/>
      <c r="ZT89" s="8"/>
      <c r="ZU89" s="8"/>
      <c r="ZV89" s="8"/>
      <c r="ZW89" s="8"/>
      <c r="ZX89" s="8"/>
      <c r="ZY89" s="8"/>
      <c r="ZZ89" s="8"/>
      <c r="AAA89" s="8"/>
      <c r="AAB89" s="8"/>
      <c r="AAC89" s="8"/>
      <c r="AAD89" s="8"/>
      <c r="AAE89" s="8"/>
      <c r="AAF89" s="8"/>
      <c r="AAG89" s="8"/>
      <c r="AAH89" s="8"/>
      <c r="AAI89" s="8"/>
      <c r="AAJ89" s="8"/>
      <c r="AAK89" s="8"/>
      <c r="AAL89" s="8"/>
      <c r="AAM89" s="8"/>
      <c r="AAN89" s="8"/>
      <c r="AAO89" s="8"/>
      <c r="AAP89" s="8"/>
      <c r="AAQ89" s="8"/>
      <c r="AAR89" s="8"/>
      <c r="AAS89" s="8"/>
      <c r="AAT89" s="8"/>
      <c r="AAU89" s="8"/>
      <c r="AAV89" s="8"/>
      <c r="AAW89" s="8"/>
      <c r="AAX89" s="8"/>
      <c r="AAY89" s="8"/>
      <c r="AAZ89" s="8"/>
      <c r="ABA89" s="8"/>
      <c r="ABB89" s="8"/>
      <c r="ABC89" s="8"/>
      <c r="ABD89" s="8"/>
      <c r="ABE89" s="8"/>
      <c r="ABF89" s="8"/>
      <c r="ABG89" s="8"/>
      <c r="ABH89" s="8"/>
      <c r="ABI89" s="8"/>
      <c r="ABJ89" s="8"/>
      <c r="ABK89" s="8"/>
      <c r="ABL89" s="8"/>
      <c r="ABM89" s="8"/>
      <c r="ABN89" s="8"/>
      <c r="ABO89" s="8"/>
      <c r="ABP89" s="8"/>
      <c r="ABQ89" s="8"/>
      <c r="ABR89" s="8"/>
      <c r="ABS89" s="8"/>
      <c r="ABT89" s="8"/>
      <c r="ABU89" s="8"/>
      <c r="ABV89" s="8"/>
      <c r="ABW89" s="8"/>
      <c r="ABX89" s="8"/>
      <c r="ABY89" s="8"/>
      <c r="ABZ89" s="8"/>
      <c r="ACA89" s="8"/>
      <c r="ACB89" s="8"/>
      <c r="ACC89" s="8"/>
      <c r="ACD89" s="8"/>
      <c r="ACE89" s="8"/>
      <c r="ACF89" s="8"/>
      <c r="ACG89" s="8"/>
      <c r="ACH89" s="8"/>
      <c r="ACI89" s="8"/>
      <c r="ACJ89" s="8"/>
      <c r="ACK89" s="8"/>
      <c r="ACL89" s="8"/>
      <c r="ACM89" s="8"/>
      <c r="ACN89" s="8"/>
      <c r="ACO89" s="8"/>
      <c r="ACP89" s="8"/>
      <c r="ACQ89" s="8"/>
      <c r="ACR89" s="8"/>
      <c r="ACS89" s="8"/>
      <c r="ACT89" s="8"/>
      <c r="ACU89" s="8"/>
      <c r="ACV89" s="8"/>
      <c r="ACW89" s="8"/>
      <c r="ACX89" s="8"/>
      <c r="ACY89" s="8"/>
      <c r="ACZ89" s="8"/>
      <c r="ADA89" s="8"/>
      <c r="ADB89" s="8"/>
      <c r="ADC89" s="8"/>
      <c r="ADD89" s="8"/>
      <c r="ADE89" s="8"/>
      <c r="ADF89" s="8"/>
      <c r="ADG89" s="8"/>
      <c r="ADH89" s="8"/>
      <c r="ADI89" s="8"/>
      <c r="ADJ89" s="8"/>
      <c r="ADK89" s="8"/>
      <c r="ADL89" s="8"/>
      <c r="ADM89" s="8"/>
      <c r="ADN89" s="8"/>
      <c r="ADO89" s="8"/>
      <c r="ADP89" s="8"/>
      <c r="ADQ89" s="8"/>
      <c r="ADR89" s="8"/>
      <c r="ADS89" s="8"/>
      <c r="ADT89" s="8"/>
      <c r="ADU89" s="8"/>
      <c r="ADV89" s="8"/>
      <c r="ADW89" s="8"/>
      <c r="ADX89" s="8"/>
      <c r="ADY89" s="8"/>
      <c r="ADZ89" s="8"/>
      <c r="AEA89" s="8"/>
      <c r="AEB89" s="8"/>
      <c r="AEC89" s="8"/>
      <c r="AED89" s="8"/>
      <c r="AEE89" s="8"/>
      <c r="AEF89" s="8"/>
      <c r="AEG89" s="8"/>
      <c r="AEH89" s="8"/>
      <c r="AEI89" s="8"/>
      <c r="AEJ89" s="8"/>
      <c r="AEK89" s="8"/>
      <c r="AEL89" s="8"/>
      <c r="AEM89" s="8"/>
      <c r="AEN89" s="8"/>
      <c r="AEO89" s="8"/>
      <c r="AEP89" s="8"/>
      <c r="AEQ89" s="8"/>
      <c r="AER89" s="8"/>
      <c r="AES89" s="8"/>
      <c r="AET89" s="8"/>
      <c r="AEU89" s="8"/>
      <c r="AEV89" s="8"/>
      <c r="AEW89" s="8"/>
      <c r="AEX89" s="8"/>
      <c r="AEY89" s="8"/>
      <c r="AEZ89" s="8"/>
      <c r="AFA89" s="8"/>
      <c r="AFB89" s="8"/>
      <c r="AFC89" s="8"/>
      <c r="AFD89" s="8"/>
      <c r="AFE89" s="8"/>
      <c r="AFF89" s="8"/>
      <c r="AFG89" s="8"/>
      <c r="AFH89" s="8"/>
      <c r="AFI89" s="8"/>
      <c r="AFJ89" s="8"/>
      <c r="AFK89" s="8"/>
      <c r="AFL89" s="8"/>
      <c r="AFM89" s="8"/>
      <c r="AFN89" s="8"/>
      <c r="AFO89" s="8"/>
      <c r="AFP89" s="8"/>
      <c r="AFQ89" s="8"/>
      <c r="AFR89" s="8"/>
      <c r="AFS89" s="8"/>
      <c r="AFT89" s="8"/>
      <c r="AFU89" s="8"/>
      <c r="AFV89" s="8"/>
      <c r="AFW89" s="8"/>
      <c r="AFX89" s="8"/>
      <c r="AFY89" s="8"/>
      <c r="AFZ89" s="8"/>
      <c r="AGA89" s="8"/>
      <c r="AGB89" s="8"/>
      <c r="AGC89" s="8"/>
      <c r="AGD89" s="8"/>
      <c r="AGE89" s="8"/>
      <c r="AGF89" s="8"/>
      <c r="AGG89" s="8"/>
      <c r="AGH89" s="8"/>
      <c r="AGI89" s="8"/>
      <c r="AGJ89" s="8"/>
      <c r="AGK89" s="8"/>
      <c r="AGL89" s="8"/>
      <c r="AGM89" s="8"/>
      <c r="AGN89" s="8"/>
      <c r="AGO89" s="8"/>
      <c r="AGP89" s="8"/>
      <c r="AGQ89" s="8"/>
      <c r="AGR89" s="8"/>
      <c r="AGS89" s="8"/>
      <c r="AGT89" s="8"/>
      <c r="AGU89" s="8"/>
      <c r="AGV89" s="8"/>
      <c r="AGW89" s="8"/>
      <c r="AGX89" s="8"/>
      <c r="AGY89" s="8"/>
      <c r="AGZ89" s="8"/>
      <c r="AHA89" s="8"/>
      <c r="AHB89" s="8"/>
      <c r="AHC89" s="8"/>
      <c r="AHD89" s="8"/>
      <c r="AHE89" s="8"/>
      <c r="AHF89" s="8"/>
      <c r="AHG89" s="8"/>
      <c r="AHH89" s="8"/>
      <c r="AHI89" s="8"/>
      <c r="AHJ89" s="8"/>
      <c r="AHK89" s="8"/>
      <c r="AHL89" s="8"/>
      <c r="AHM89" s="8"/>
      <c r="AHN89" s="8"/>
      <c r="AHO89" s="8"/>
      <c r="AHP89" s="8"/>
      <c r="AHQ89" s="8"/>
      <c r="AHR89" s="8"/>
      <c r="AHS89" s="8"/>
      <c r="AHT89" s="8"/>
      <c r="AHU89" s="8"/>
      <c r="AHV89" s="8"/>
      <c r="AHW89" s="8"/>
      <c r="AHX89" s="8"/>
      <c r="AHY89" s="8"/>
      <c r="AHZ89" s="8"/>
      <c r="AIA89" s="8"/>
      <c r="AIB89" s="8"/>
      <c r="AIC89" s="8"/>
      <c r="AID89" s="8"/>
      <c r="AIE89" s="8"/>
      <c r="AIF89" s="8"/>
      <c r="AIG89" s="8"/>
      <c r="AIH89" s="8"/>
      <c r="AII89" s="8"/>
      <c r="AIJ89" s="8"/>
      <c r="AIK89" s="8"/>
      <c r="AIL89" s="8"/>
      <c r="AIM89" s="8"/>
      <c r="AIN89" s="8"/>
      <c r="AIO89" s="8"/>
      <c r="AIP89" s="8"/>
      <c r="AIQ89" s="8"/>
      <c r="AIR89" s="8"/>
      <c r="AIS89" s="8"/>
      <c r="AIT89" s="8"/>
      <c r="AIU89" s="8"/>
      <c r="AIV89" s="8"/>
      <c r="AIW89" s="8"/>
      <c r="AIX89" s="8"/>
      <c r="AIY89" s="8"/>
      <c r="AIZ89" s="8"/>
      <c r="AJA89" s="8"/>
      <c r="AJB89" s="8"/>
      <c r="AJC89" s="8"/>
      <c r="AJD89" s="8"/>
      <c r="AJE89" s="8"/>
      <c r="AJF89" s="8"/>
      <c r="AJG89" s="8"/>
      <c r="AJH89" s="8"/>
      <c r="AJI89" s="8"/>
      <c r="AJJ89" s="8"/>
      <c r="AJK89" s="8"/>
      <c r="AJL89" s="8"/>
      <c r="AJM89" s="8"/>
      <c r="AJN89" s="8"/>
      <c r="AJO89" s="8"/>
      <c r="AJP89" s="8"/>
      <c r="AJQ89" s="8"/>
      <c r="AJR89" s="8"/>
      <c r="AJS89" s="8"/>
      <c r="AJT89" s="8"/>
      <c r="AJU89" s="8"/>
      <c r="AJV89" s="8"/>
      <c r="AJW89" s="8"/>
    </row>
    <row r="90" spans="1:959" ht="12.95" customHeight="1" x14ac:dyDescent="0.2">
      <c r="A90" s="52">
        <v>4791</v>
      </c>
      <c r="B90" s="26" t="s">
        <v>89</v>
      </c>
      <c r="C90" s="47">
        <v>16252</v>
      </c>
      <c r="D90" s="47">
        <v>19460.55</v>
      </c>
      <c r="E90" s="38">
        <v>19.7424932316023</v>
      </c>
      <c r="F90" s="39">
        <v>16252</v>
      </c>
      <c r="G90" s="39">
        <v>7900.55</v>
      </c>
      <c r="H90" s="38">
        <v>-51.387213881368503</v>
      </c>
      <c r="I90" s="37" t="s">
        <v>213</v>
      </c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  <c r="RV90" s="8"/>
      <c r="RW90" s="8"/>
      <c r="RX90" s="8"/>
      <c r="RY90" s="8"/>
      <c r="RZ90" s="8"/>
      <c r="SA90" s="8"/>
      <c r="SB90" s="8"/>
      <c r="SC90" s="8"/>
      <c r="SD90" s="8"/>
      <c r="SE90" s="8"/>
      <c r="SF90" s="8"/>
      <c r="SG90" s="8"/>
      <c r="SH90" s="8"/>
      <c r="SI90" s="8"/>
      <c r="SJ90" s="8"/>
      <c r="SK90" s="8"/>
      <c r="SL90" s="8"/>
      <c r="SM90" s="8"/>
      <c r="SN90" s="8"/>
      <c r="SO90" s="8"/>
      <c r="SP90" s="8"/>
      <c r="SQ90" s="8"/>
      <c r="SR90" s="8"/>
      <c r="SS90" s="8"/>
      <c r="ST90" s="8"/>
      <c r="SU90" s="8"/>
      <c r="SV90" s="8"/>
      <c r="SW90" s="8"/>
      <c r="SX90" s="8"/>
      <c r="SY90" s="8"/>
      <c r="SZ90" s="8"/>
      <c r="TA90" s="8"/>
      <c r="TB90" s="8"/>
      <c r="TC90" s="8"/>
      <c r="TD90" s="8"/>
      <c r="TE90" s="8"/>
      <c r="TF90" s="8"/>
      <c r="TG90" s="8"/>
      <c r="TH90" s="8"/>
      <c r="TI90" s="8"/>
      <c r="TJ90" s="8"/>
      <c r="TK90" s="8"/>
      <c r="TL90" s="8"/>
      <c r="TM90" s="8"/>
      <c r="TN90" s="8"/>
      <c r="TO90" s="8"/>
      <c r="TP90" s="8"/>
      <c r="TQ90" s="8"/>
      <c r="TR90" s="8"/>
      <c r="TS90" s="8"/>
      <c r="TT90" s="8"/>
      <c r="TU90" s="8"/>
      <c r="TV90" s="8"/>
      <c r="TW90" s="8"/>
      <c r="TX90" s="8"/>
      <c r="TY90" s="8"/>
      <c r="TZ90" s="8"/>
      <c r="UA90" s="8"/>
      <c r="UB90" s="8"/>
      <c r="UC90" s="8"/>
      <c r="UD90" s="8"/>
      <c r="UE90" s="8"/>
      <c r="UF90" s="8"/>
      <c r="UG90" s="8"/>
      <c r="UH90" s="8"/>
      <c r="UI90" s="8"/>
      <c r="UJ90" s="8"/>
      <c r="UK90" s="8"/>
      <c r="UL90" s="8"/>
      <c r="UM90" s="8"/>
      <c r="UN90" s="8"/>
      <c r="UO90" s="8"/>
      <c r="UP90" s="8"/>
      <c r="UQ90" s="8"/>
      <c r="UR90" s="8"/>
      <c r="US90" s="8"/>
      <c r="UT90" s="8"/>
      <c r="UU90" s="8"/>
      <c r="UV90" s="8"/>
      <c r="UW90" s="8"/>
      <c r="UX90" s="8"/>
      <c r="UY90" s="8"/>
      <c r="UZ90" s="8"/>
      <c r="VA90" s="8"/>
      <c r="VB90" s="8"/>
      <c r="VC90" s="8"/>
      <c r="VD90" s="8"/>
      <c r="VE90" s="8"/>
      <c r="VF90" s="8"/>
      <c r="VG90" s="8"/>
      <c r="VH90" s="8"/>
      <c r="VI90" s="8"/>
      <c r="VJ90" s="8"/>
      <c r="VK90" s="8"/>
      <c r="VL90" s="8"/>
      <c r="VM90" s="8"/>
      <c r="VN90" s="8"/>
      <c r="VO90" s="8"/>
      <c r="VP90" s="8"/>
      <c r="VQ90" s="8"/>
      <c r="VR90" s="8"/>
      <c r="VS90" s="8"/>
      <c r="VT90" s="8"/>
      <c r="VU90" s="8"/>
      <c r="VV90" s="8"/>
      <c r="VW90" s="8"/>
      <c r="VX90" s="8"/>
      <c r="VY90" s="8"/>
      <c r="VZ90" s="8"/>
      <c r="WA90" s="8"/>
      <c r="WB90" s="8"/>
      <c r="WC90" s="8"/>
      <c r="WD90" s="8"/>
      <c r="WE90" s="8"/>
      <c r="WF90" s="8"/>
      <c r="WG90" s="8"/>
      <c r="WH90" s="8"/>
      <c r="WI90" s="8"/>
      <c r="WJ90" s="8"/>
      <c r="WK90" s="8"/>
      <c r="WL90" s="8"/>
      <c r="WM90" s="8"/>
      <c r="WN90" s="8"/>
      <c r="WO90" s="8"/>
      <c r="WP90" s="8"/>
      <c r="WQ90" s="8"/>
      <c r="WR90" s="8"/>
      <c r="WS90" s="8"/>
      <c r="WT90" s="8"/>
      <c r="WU90" s="8"/>
      <c r="WV90" s="8"/>
      <c r="WW90" s="8"/>
      <c r="WX90" s="8"/>
      <c r="WY90" s="8"/>
      <c r="WZ90" s="8"/>
      <c r="XA90" s="8"/>
      <c r="XB90" s="8"/>
      <c r="XC90" s="8"/>
      <c r="XD90" s="8"/>
      <c r="XE90" s="8"/>
      <c r="XF90" s="8"/>
      <c r="XG90" s="8"/>
      <c r="XH90" s="8"/>
      <c r="XI90" s="8"/>
      <c r="XJ90" s="8"/>
      <c r="XK90" s="8"/>
      <c r="XL90" s="8"/>
      <c r="XM90" s="8"/>
      <c r="XN90" s="8"/>
      <c r="XO90" s="8"/>
      <c r="XP90" s="8"/>
      <c r="XQ90" s="8"/>
      <c r="XR90" s="8"/>
      <c r="XS90" s="8"/>
      <c r="XT90" s="8"/>
      <c r="XU90" s="8"/>
      <c r="XV90" s="8"/>
      <c r="XW90" s="8"/>
      <c r="XX90" s="8"/>
      <c r="XY90" s="8"/>
      <c r="XZ90" s="8"/>
      <c r="YA90" s="8"/>
      <c r="YB90" s="8"/>
      <c r="YC90" s="8"/>
      <c r="YD90" s="8"/>
      <c r="YE90" s="8"/>
      <c r="YF90" s="8"/>
      <c r="YG90" s="8"/>
      <c r="YH90" s="8"/>
      <c r="YI90" s="8"/>
      <c r="YJ90" s="8"/>
      <c r="YK90" s="8"/>
      <c r="YL90" s="8"/>
      <c r="YM90" s="8"/>
      <c r="YN90" s="8"/>
      <c r="YO90" s="8"/>
      <c r="YP90" s="8"/>
      <c r="YQ90" s="8"/>
      <c r="YR90" s="8"/>
      <c r="YS90" s="8"/>
      <c r="YT90" s="8"/>
      <c r="YU90" s="8"/>
      <c r="YV90" s="8"/>
      <c r="YW90" s="8"/>
      <c r="YX90" s="8"/>
      <c r="YY90" s="8"/>
      <c r="YZ90" s="8"/>
      <c r="ZA90" s="8"/>
      <c r="ZB90" s="8"/>
      <c r="ZC90" s="8"/>
      <c r="ZD90" s="8"/>
      <c r="ZE90" s="8"/>
      <c r="ZF90" s="8"/>
      <c r="ZG90" s="8"/>
      <c r="ZH90" s="8"/>
      <c r="ZI90" s="8"/>
      <c r="ZJ90" s="8"/>
      <c r="ZK90" s="8"/>
      <c r="ZL90" s="8"/>
      <c r="ZM90" s="8"/>
      <c r="ZN90" s="8"/>
      <c r="ZO90" s="8"/>
      <c r="ZP90" s="8"/>
      <c r="ZQ90" s="8"/>
      <c r="ZR90" s="8"/>
      <c r="ZS90" s="8"/>
      <c r="ZT90" s="8"/>
      <c r="ZU90" s="8"/>
      <c r="ZV90" s="8"/>
      <c r="ZW90" s="8"/>
      <c r="ZX90" s="8"/>
      <c r="ZY90" s="8"/>
      <c r="ZZ90" s="8"/>
      <c r="AAA90" s="8"/>
      <c r="AAB90" s="8"/>
      <c r="AAC90" s="8"/>
      <c r="AAD90" s="8"/>
      <c r="AAE90" s="8"/>
      <c r="AAF90" s="8"/>
      <c r="AAG90" s="8"/>
      <c r="AAH90" s="8"/>
      <c r="AAI90" s="8"/>
      <c r="AAJ90" s="8"/>
      <c r="AAK90" s="8"/>
      <c r="AAL90" s="8"/>
      <c r="AAM90" s="8"/>
      <c r="AAN90" s="8"/>
      <c r="AAO90" s="8"/>
      <c r="AAP90" s="8"/>
      <c r="AAQ90" s="8"/>
      <c r="AAR90" s="8"/>
      <c r="AAS90" s="8"/>
      <c r="AAT90" s="8"/>
      <c r="AAU90" s="8"/>
      <c r="AAV90" s="8"/>
      <c r="AAW90" s="8"/>
      <c r="AAX90" s="8"/>
      <c r="AAY90" s="8"/>
      <c r="AAZ90" s="8"/>
      <c r="ABA90" s="8"/>
      <c r="ABB90" s="8"/>
      <c r="ABC90" s="8"/>
      <c r="ABD90" s="8"/>
      <c r="ABE90" s="8"/>
      <c r="ABF90" s="8"/>
      <c r="ABG90" s="8"/>
      <c r="ABH90" s="8"/>
      <c r="ABI90" s="8"/>
      <c r="ABJ90" s="8"/>
      <c r="ABK90" s="8"/>
      <c r="ABL90" s="8"/>
      <c r="ABM90" s="8"/>
      <c r="ABN90" s="8"/>
      <c r="ABO90" s="8"/>
      <c r="ABP90" s="8"/>
      <c r="ABQ90" s="8"/>
      <c r="ABR90" s="8"/>
      <c r="ABS90" s="8"/>
      <c r="ABT90" s="8"/>
      <c r="ABU90" s="8"/>
      <c r="ABV90" s="8"/>
      <c r="ABW90" s="8"/>
      <c r="ABX90" s="8"/>
      <c r="ABY90" s="8"/>
      <c r="ABZ90" s="8"/>
      <c r="ACA90" s="8"/>
      <c r="ACB90" s="8"/>
      <c r="ACC90" s="8"/>
      <c r="ACD90" s="8"/>
      <c r="ACE90" s="8"/>
      <c r="ACF90" s="8"/>
      <c r="ACG90" s="8"/>
      <c r="ACH90" s="8"/>
      <c r="ACI90" s="8"/>
      <c r="ACJ90" s="8"/>
      <c r="ACK90" s="8"/>
      <c r="ACL90" s="8"/>
      <c r="ACM90" s="8"/>
      <c r="ACN90" s="8"/>
      <c r="ACO90" s="8"/>
      <c r="ACP90" s="8"/>
      <c r="ACQ90" s="8"/>
      <c r="ACR90" s="8"/>
      <c r="ACS90" s="8"/>
      <c r="ACT90" s="8"/>
      <c r="ACU90" s="8"/>
      <c r="ACV90" s="8"/>
      <c r="ACW90" s="8"/>
      <c r="ACX90" s="8"/>
      <c r="ACY90" s="8"/>
      <c r="ACZ90" s="8"/>
      <c r="ADA90" s="8"/>
      <c r="ADB90" s="8"/>
      <c r="ADC90" s="8"/>
      <c r="ADD90" s="8"/>
      <c r="ADE90" s="8"/>
      <c r="ADF90" s="8"/>
      <c r="ADG90" s="8"/>
      <c r="ADH90" s="8"/>
      <c r="ADI90" s="8"/>
      <c r="ADJ90" s="8"/>
      <c r="ADK90" s="8"/>
      <c r="ADL90" s="8"/>
      <c r="ADM90" s="8"/>
      <c r="ADN90" s="8"/>
      <c r="ADO90" s="8"/>
      <c r="ADP90" s="8"/>
      <c r="ADQ90" s="8"/>
      <c r="ADR90" s="8"/>
      <c r="ADS90" s="8"/>
      <c r="ADT90" s="8"/>
      <c r="ADU90" s="8"/>
      <c r="ADV90" s="8"/>
      <c r="ADW90" s="8"/>
      <c r="ADX90" s="8"/>
      <c r="ADY90" s="8"/>
      <c r="ADZ90" s="8"/>
      <c r="AEA90" s="8"/>
      <c r="AEB90" s="8"/>
      <c r="AEC90" s="8"/>
      <c r="AED90" s="8"/>
      <c r="AEE90" s="8"/>
      <c r="AEF90" s="8"/>
      <c r="AEG90" s="8"/>
      <c r="AEH90" s="8"/>
      <c r="AEI90" s="8"/>
      <c r="AEJ90" s="8"/>
      <c r="AEK90" s="8"/>
      <c r="AEL90" s="8"/>
      <c r="AEM90" s="8"/>
      <c r="AEN90" s="8"/>
      <c r="AEO90" s="8"/>
      <c r="AEP90" s="8"/>
      <c r="AEQ90" s="8"/>
      <c r="AER90" s="8"/>
      <c r="AES90" s="8"/>
      <c r="AET90" s="8"/>
      <c r="AEU90" s="8"/>
      <c r="AEV90" s="8"/>
      <c r="AEW90" s="8"/>
      <c r="AEX90" s="8"/>
      <c r="AEY90" s="8"/>
      <c r="AEZ90" s="8"/>
      <c r="AFA90" s="8"/>
      <c r="AFB90" s="8"/>
      <c r="AFC90" s="8"/>
      <c r="AFD90" s="8"/>
      <c r="AFE90" s="8"/>
      <c r="AFF90" s="8"/>
      <c r="AFG90" s="8"/>
      <c r="AFH90" s="8"/>
      <c r="AFI90" s="8"/>
      <c r="AFJ90" s="8"/>
      <c r="AFK90" s="8"/>
      <c r="AFL90" s="8"/>
      <c r="AFM90" s="8"/>
      <c r="AFN90" s="8"/>
      <c r="AFO90" s="8"/>
      <c r="AFP90" s="8"/>
      <c r="AFQ90" s="8"/>
      <c r="AFR90" s="8"/>
      <c r="AFS90" s="8"/>
      <c r="AFT90" s="8"/>
      <c r="AFU90" s="8"/>
      <c r="AFV90" s="8"/>
      <c r="AFW90" s="8"/>
      <c r="AFX90" s="8"/>
      <c r="AFY90" s="8"/>
      <c r="AFZ90" s="8"/>
      <c r="AGA90" s="8"/>
      <c r="AGB90" s="8"/>
      <c r="AGC90" s="8"/>
      <c r="AGD90" s="8"/>
      <c r="AGE90" s="8"/>
      <c r="AGF90" s="8"/>
      <c r="AGG90" s="8"/>
      <c r="AGH90" s="8"/>
      <c r="AGI90" s="8"/>
      <c r="AGJ90" s="8"/>
      <c r="AGK90" s="8"/>
      <c r="AGL90" s="8"/>
      <c r="AGM90" s="8"/>
      <c r="AGN90" s="8"/>
      <c r="AGO90" s="8"/>
      <c r="AGP90" s="8"/>
      <c r="AGQ90" s="8"/>
      <c r="AGR90" s="8"/>
      <c r="AGS90" s="8"/>
      <c r="AGT90" s="8"/>
      <c r="AGU90" s="8"/>
      <c r="AGV90" s="8"/>
      <c r="AGW90" s="8"/>
      <c r="AGX90" s="8"/>
      <c r="AGY90" s="8"/>
      <c r="AGZ90" s="8"/>
      <c r="AHA90" s="8"/>
      <c r="AHB90" s="8"/>
      <c r="AHC90" s="8"/>
      <c r="AHD90" s="8"/>
      <c r="AHE90" s="8"/>
      <c r="AHF90" s="8"/>
      <c r="AHG90" s="8"/>
      <c r="AHH90" s="8"/>
      <c r="AHI90" s="8"/>
      <c r="AHJ90" s="8"/>
      <c r="AHK90" s="8"/>
      <c r="AHL90" s="8"/>
      <c r="AHM90" s="8"/>
      <c r="AHN90" s="8"/>
      <c r="AHO90" s="8"/>
      <c r="AHP90" s="8"/>
      <c r="AHQ90" s="8"/>
      <c r="AHR90" s="8"/>
      <c r="AHS90" s="8"/>
      <c r="AHT90" s="8"/>
      <c r="AHU90" s="8"/>
      <c r="AHV90" s="8"/>
      <c r="AHW90" s="8"/>
      <c r="AHX90" s="8"/>
      <c r="AHY90" s="8"/>
      <c r="AHZ90" s="8"/>
      <c r="AIA90" s="8"/>
      <c r="AIB90" s="8"/>
      <c r="AIC90" s="8"/>
      <c r="AID90" s="8"/>
      <c r="AIE90" s="8"/>
      <c r="AIF90" s="8"/>
      <c r="AIG90" s="8"/>
      <c r="AIH90" s="8"/>
      <c r="AII90" s="8"/>
      <c r="AIJ90" s="8"/>
      <c r="AIK90" s="8"/>
      <c r="AIL90" s="8"/>
      <c r="AIM90" s="8"/>
      <c r="AIN90" s="8"/>
      <c r="AIO90" s="8"/>
      <c r="AIP90" s="8"/>
      <c r="AIQ90" s="8"/>
      <c r="AIR90" s="8"/>
      <c r="AIS90" s="8"/>
      <c r="AIT90" s="8"/>
      <c r="AIU90" s="8"/>
      <c r="AIV90" s="8"/>
      <c r="AIW90" s="8"/>
      <c r="AIX90" s="8"/>
      <c r="AIY90" s="8"/>
      <c r="AIZ90" s="8"/>
      <c r="AJA90" s="8"/>
      <c r="AJB90" s="8"/>
      <c r="AJC90" s="8"/>
      <c r="AJD90" s="8"/>
      <c r="AJE90" s="8"/>
      <c r="AJF90" s="8"/>
      <c r="AJG90" s="8"/>
      <c r="AJH90" s="8"/>
      <c r="AJI90" s="8"/>
      <c r="AJJ90" s="8"/>
      <c r="AJK90" s="8"/>
      <c r="AJL90" s="8"/>
      <c r="AJM90" s="8"/>
      <c r="AJN90" s="8"/>
      <c r="AJO90" s="8"/>
      <c r="AJP90" s="8"/>
      <c r="AJQ90" s="8"/>
      <c r="AJR90" s="8"/>
      <c r="AJS90" s="8"/>
      <c r="AJT90" s="8"/>
      <c r="AJU90" s="8"/>
      <c r="AJV90" s="8"/>
      <c r="AJW90" s="8"/>
    </row>
    <row r="91" spans="1:959" ht="12.95" customHeight="1" x14ac:dyDescent="0.2">
      <c r="A91" s="52">
        <v>4511</v>
      </c>
      <c r="B91" s="26" t="s">
        <v>90</v>
      </c>
      <c r="C91" s="47">
        <v>27103</v>
      </c>
      <c r="D91" s="47">
        <v>10516</v>
      </c>
      <c r="E91" s="38">
        <v>-61.199867173375601</v>
      </c>
      <c r="F91" s="39">
        <v>7163</v>
      </c>
      <c r="G91" s="39">
        <v>8360</v>
      </c>
      <c r="H91" s="38">
        <v>16.710875331564999</v>
      </c>
      <c r="I91" s="37" t="s">
        <v>214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</row>
    <row r="92" spans="1:959" ht="12.95" customHeight="1" x14ac:dyDescent="0.2">
      <c r="A92" s="52"/>
      <c r="B92" s="26"/>
      <c r="C92" s="47"/>
      <c r="D92" s="8"/>
      <c r="E92" s="38"/>
      <c r="F92" s="39"/>
      <c r="G92" s="39"/>
      <c r="H92" s="38"/>
      <c r="I92" s="37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8"/>
      <c r="SQ92" s="8"/>
      <c r="SR92" s="8"/>
      <c r="SS92" s="8"/>
      <c r="ST92" s="8"/>
      <c r="SU92" s="8"/>
      <c r="SV92" s="8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8"/>
      <c r="TI92" s="8"/>
      <c r="TJ92" s="8"/>
      <c r="TK92" s="8"/>
      <c r="TL92" s="8"/>
      <c r="TM92" s="8"/>
      <c r="TN92" s="8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8"/>
      <c r="UA92" s="8"/>
      <c r="UB92" s="8"/>
      <c r="UC92" s="8"/>
      <c r="UD92" s="8"/>
      <c r="UE92" s="8"/>
      <c r="UF92" s="8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8"/>
      <c r="US92" s="8"/>
      <c r="UT92" s="8"/>
      <c r="UU92" s="8"/>
      <c r="UV92" s="8"/>
      <c r="UW92" s="8"/>
      <c r="UX92" s="8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8"/>
      <c r="VK92" s="8"/>
      <c r="VL92" s="8"/>
      <c r="VM92" s="8"/>
      <c r="VN92" s="8"/>
      <c r="VO92" s="8"/>
      <c r="VP92" s="8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8"/>
      <c r="WC92" s="8"/>
      <c r="WD92" s="8"/>
      <c r="WE92" s="8"/>
      <c r="WF92" s="8"/>
      <c r="WG92" s="8"/>
      <c r="WH92" s="8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8"/>
      <c r="WU92" s="8"/>
      <c r="WV92" s="8"/>
      <c r="WW92" s="8"/>
      <c r="WX92" s="8"/>
      <c r="WY92" s="8"/>
      <c r="WZ92" s="8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8"/>
      <c r="XM92" s="8"/>
      <c r="XN92" s="8"/>
      <c r="XO92" s="8"/>
      <c r="XP92" s="8"/>
      <c r="XQ92" s="8"/>
      <c r="XR92" s="8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8"/>
      <c r="YE92" s="8"/>
      <c r="YF92" s="8"/>
      <c r="YG92" s="8"/>
      <c r="YH92" s="8"/>
      <c r="YI92" s="8"/>
      <c r="YJ92" s="8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8"/>
      <c r="YW92" s="8"/>
      <c r="YX92" s="8"/>
      <c r="YY92" s="8"/>
      <c r="YZ92" s="8"/>
      <c r="ZA92" s="8"/>
      <c r="ZB92" s="8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8"/>
      <c r="ZO92" s="8"/>
      <c r="ZP92" s="8"/>
      <c r="ZQ92" s="8"/>
      <c r="ZR92" s="8"/>
      <c r="ZS92" s="8"/>
      <c r="ZT92" s="8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8"/>
      <c r="AAG92" s="8"/>
      <c r="AAH92" s="8"/>
      <c r="AAI92" s="8"/>
      <c r="AAJ92" s="8"/>
      <c r="AAK92" s="8"/>
      <c r="AAL92" s="8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8"/>
      <c r="AAY92" s="8"/>
      <c r="AAZ92" s="8"/>
      <c r="ABA92" s="8"/>
      <c r="ABB92" s="8"/>
      <c r="ABC92" s="8"/>
      <c r="ABD92" s="8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8"/>
      <c r="ABQ92" s="8"/>
      <c r="ABR92" s="8"/>
      <c r="ABS92" s="8"/>
      <c r="ABT92" s="8"/>
      <c r="ABU92" s="8"/>
      <c r="ABV92" s="8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8"/>
      <c r="ACI92" s="8"/>
      <c r="ACJ92" s="8"/>
      <c r="ACK92" s="8"/>
      <c r="ACL92" s="8"/>
      <c r="ACM92" s="8"/>
      <c r="ACN92" s="8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8"/>
      <c r="ADA92" s="8"/>
      <c r="ADB92" s="8"/>
      <c r="ADC92" s="8"/>
      <c r="ADD92" s="8"/>
      <c r="ADE92" s="8"/>
      <c r="ADF92" s="8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8"/>
      <c r="ADS92" s="8"/>
      <c r="ADT92" s="8"/>
      <c r="ADU92" s="8"/>
      <c r="ADV92" s="8"/>
      <c r="ADW92" s="8"/>
      <c r="ADX92" s="8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8"/>
      <c r="AEK92" s="8"/>
      <c r="AEL92" s="8"/>
      <c r="AEM92" s="8"/>
      <c r="AEN92" s="8"/>
      <c r="AEO92" s="8"/>
      <c r="AEP92" s="8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8"/>
      <c r="AFC92" s="8"/>
      <c r="AFD92" s="8"/>
      <c r="AFE92" s="8"/>
      <c r="AFF92" s="8"/>
      <c r="AFG92" s="8"/>
      <c r="AFH92" s="8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8"/>
      <c r="AFU92" s="8"/>
      <c r="AFV92" s="8"/>
      <c r="AFW92" s="8"/>
      <c r="AFX92" s="8"/>
      <c r="AFY92" s="8"/>
      <c r="AFZ92" s="8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8"/>
      <c r="AGM92" s="8"/>
      <c r="AGN92" s="8"/>
      <c r="AGO92" s="8"/>
      <c r="AGP92" s="8"/>
      <c r="AGQ92" s="8"/>
      <c r="AGR92" s="8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8"/>
      <c r="AHE92" s="8"/>
      <c r="AHF92" s="8"/>
      <c r="AHG92" s="8"/>
      <c r="AHH92" s="8"/>
      <c r="AHI92" s="8"/>
      <c r="AHJ92" s="8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8"/>
      <c r="AHW92" s="8"/>
      <c r="AHX92" s="8"/>
      <c r="AHY92" s="8"/>
      <c r="AHZ92" s="8"/>
      <c r="AIA92" s="8"/>
      <c r="AIB92" s="8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8"/>
      <c r="AIO92" s="8"/>
      <c r="AIP92" s="8"/>
      <c r="AIQ92" s="8"/>
      <c r="AIR92" s="8"/>
      <c r="AIS92" s="8"/>
      <c r="AIT92" s="8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8"/>
      <c r="AJG92" s="8"/>
      <c r="AJH92" s="8"/>
      <c r="AJI92" s="8"/>
      <c r="AJJ92" s="8"/>
      <c r="AJK92" s="8"/>
      <c r="AJL92" s="8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</row>
    <row r="93" spans="1:959" ht="12.75" customHeight="1" x14ac:dyDescent="0.2">
      <c r="C93" s="59"/>
      <c r="D93" s="59"/>
      <c r="E93" s="59"/>
      <c r="F93" s="59"/>
      <c r="G93" s="49"/>
      <c r="H93" s="49"/>
      <c r="I93" s="49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8"/>
      <c r="NU93" s="8"/>
      <c r="NV93" s="8"/>
      <c r="NW93" s="8"/>
      <c r="NX93" s="8"/>
      <c r="NY93" s="8"/>
      <c r="NZ93" s="8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8"/>
      <c r="OM93" s="8"/>
      <c r="ON93" s="8"/>
      <c r="OO93" s="8"/>
      <c r="OP93" s="8"/>
      <c r="OQ93" s="8"/>
      <c r="OR93" s="8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8"/>
      <c r="PE93" s="8"/>
      <c r="PF93" s="8"/>
      <c r="PG93" s="8"/>
      <c r="PH93" s="8"/>
      <c r="PI93" s="8"/>
      <c r="PJ93" s="8"/>
      <c r="PK93" s="8"/>
      <c r="PL93" s="8"/>
      <c r="PM93" s="8"/>
      <c r="PN93" s="8"/>
      <c r="PO93" s="8"/>
      <c r="PP93" s="8"/>
      <c r="PQ93" s="8"/>
      <c r="PR93" s="8"/>
      <c r="PS93" s="8"/>
      <c r="PT93" s="8"/>
      <c r="PU93" s="8"/>
      <c r="PV93" s="8"/>
      <c r="PW93" s="8"/>
      <c r="PX93" s="8"/>
      <c r="PY93" s="8"/>
      <c r="PZ93" s="8"/>
      <c r="QA93" s="8"/>
      <c r="QB93" s="8"/>
      <c r="QC93" s="8"/>
      <c r="QD93" s="8"/>
      <c r="QE93" s="8"/>
      <c r="QF93" s="8"/>
      <c r="QG93" s="8"/>
      <c r="QH93" s="8"/>
      <c r="QI93" s="8"/>
      <c r="QJ93" s="8"/>
      <c r="QK93" s="8"/>
      <c r="QL93" s="8"/>
      <c r="QM93" s="8"/>
      <c r="QN93" s="8"/>
      <c r="QO93" s="8"/>
      <c r="QP93" s="8"/>
      <c r="QQ93" s="8"/>
      <c r="QR93" s="8"/>
      <c r="QS93" s="8"/>
      <c r="QT93" s="8"/>
      <c r="QU93" s="8"/>
      <c r="QV93" s="8"/>
      <c r="QW93" s="8"/>
      <c r="QX93" s="8"/>
      <c r="QY93" s="8"/>
      <c r="QZ93" s="8"/>
      <c r="RA93" s="8"/>
      <c r="RB93" s="8"/>
      <c r="RC93" s="8"/>
      <c r="RD93" s="8"/>
      <c r="RE93" s="8"/>
      <c r="RF93" s="8"/>
      <c r="RG93" s="8"/>
      <c r="RH93" s="8"/>
      <c r="RI93" s="8"/>
      <c r="RJ93" s="8"/>
      <c r="RK93" s="8"/>
      <c r="RL93" s="8"/>
      <c r="RM93" s="8"/>
      <c r="RN93" s="8"/>
      <c r="RO93" s="8"/>
      <c r="RP93" s="8"/>
      <c r="RQ93" s="8"/>
      <c r="RR93" s="8"/>
      <c r="RS93" s="8"/>
      <c r="RT93" s="8"/>
      <c r="RU93" s="8"/>
      <c r="RV93" s="8"/>
      <c r="RW93" s="8"/>
      <c r="RX93" s="8"/>
      <c r="RY93" s="8"/>
      <c r="RZ93" s="8"/>
      <c r="SA93" s="8"/>
      <c r="SB93" s="8"/>
      <c r="SC93" s="8"/>
      <c r="SD93" s="8"/>
      <c r="SE93" s="8"/>
      <c r="SF93" s="8"/>
      <c r="SG93" s="8"/>
      <c r="SH93" s="8"/>
      <c r="SI93" s="8"/>
      <c r="SJ93" s="8"/>
      <c r="SK93" s="8"/>
      <c r="SL93" s="8"/>
      <c r="SM93" s="8"/>
      <c r="SN93" s="8"/>
      <c r="SO93" s="8"/>
      <c r="SP93" s="8"/>
      <c r="SQ93" s="8"/>
      <c r="SR93" s="8"/>
      <c r="SS93" s="8"/>
      <c r="ST93" s="8"/>
      <c r="SU93" s="8"/>
      <c r="SV93" s="8"/>
      <c r="SW93" s="8"/>
      <c r="SX93" s="8"/>
      <c r="SY93" s="8"/>
      <c r="SZ93" s="8"/>
      <c r="TA93" s="8"/>
      <c r="TB93" s="8"/>
      <c r="TC93" s="8"/>
      <c r="TD93" s="8"/>
      <c r="TE93" s="8"/>
      <c r="TF93" s="8"/>
      <c r="TG93" s="8"/>
      <c r="TH93" s="8"/>
      <c r="TI93" s="8"/>
      <c r="TJ93" s="8"/>
      <c r="TK93" s="8"/>
      <c r="TL93" s="8"/>
      <c r="TM93" s="8"/>
      <c r="TN93" s="8"/>
      <c r="TO93" s="8"/>
      <c r="TP93" s="8"/>
      <c r="TQ93" s="8"/>
      <c r="TR93" s="8"/>
      <c r="TS93" s="8"/>
      <c r="TT93" s="8"/>
      <c r="TU93" s="8"/>
      <c r="TV93" s="8"/>
      <c r="TW93" s="8"/>
      <c r="TX93" s="8"/>
      <c r="TY93" s="8"/>
      <c r="TZ93" s="8"/>
      <c r="UA93" s="8"/>
      <c r="UB93" s="8"/>
      <c r="UC93" s="8"/>
      <c r="UD93" s="8"/>
      <c r="UE93" s="8"/>
      <c r="UF93" s="8"/>
      <c r="UG93" s="8"/>
      <c r="UH93" s="8"/>
      <c r="UI93" s="8"/>
      <c r="UJ93" s="8"/>
      <c r="UK93" s="8"/>
      <c r="UL93" s="8"/>
      <c r="UM93" s="8"/>
      <c r="UN93" s="8"/>
      <c r="UO93" s="8"/>
      <c r="UP93" s="8"/>
      <c r="UQ93" s="8"/>
      <c r="UR93" s="8"/>
      <c r="US93" s="8"/>
      <c r="UT93" s="8"/>
      <c r="UU93" s="8"/>
      <c r="UV93" s="8"/>
      <c r="UW93" s="8"/>
      <c r="UX93" s="8"/>
      <c r="UY93" s="8"/>
      <c r="UZ93" s="8"/>
      <c r="VA93" s="8"/>
      <c r="VB93" s="8"/>
      <c r="VC93" s="8"/>
      <c r="VD93" s="8"/>
      <c r="VE93" s="8"/>
      <c r="VF93" s="8"/>
      <c r="VG93" s="8"/>
      <c r="VH93" s="8"/>
      <c r="VI93" s="8"/>
      <c r="VJ93" s="8"/>
      <c r="VK93" s="8"/>
      <c r="VL93" s="8"/>
      <c r="VM93" s="8"/>
      <c r="VN93" s="8"/>
      <c r="VO93" s="8"/>
      <c r="VP93" s="8"/>
      <c r="VQ93" s="8"/>
      <c r="VR93" s="8"/>
      <c r="VS93" s="8"/>
      <c r="VT93" s="8"/>
      <c r="VU93" s="8"/>
      <c r="VV93" s="8"/>
      <c r="VW93" s="8"/>
      <c r="VX93" s="8"/>
      <c r="VY93" s="8"/>
      <c r="VZ93" s="8"/>
      <c r="WA93" s="8"/>
      <c r="WB93" s="8"/>
      <c r="WC93" s="8"/>
      <c r="WD93" s="8"/>
      <c r="WE93" s="8"/>
      <c r="WF93" s="8"/>
      <c r="WG93" s="8"/>
      <c r="WH93" s="8"/>
      <c r="WI93" s="8"/>
      <c r="WJ93" s="8"/>
      <c r="WK93" s="8"/>
      <c r="WL93" s="8"/>
      <c r="WM93" s="8"/>
      <c r="WN93" s="8"/>
      <c r="WO93" s="8"/>
      <c r="WP93" s="8"/>
      <c r="WQ93" s="8"/>
      <c r="WR93" s="8"/>
      <c r="WS93" s="8"/>
      <c r="WT93" s="8"/>
      <c r="WU93" s="8"/>
      <c r="WV93" s="8"/>
      <c r="WW93" s="8"/>
      <c r="WX93" s="8"/>
      <c r="WY93" s="8"/>
      <c r="WZ93" s="8"/>
      <c r="XA93" s="8"/>
      <c r="XB93" s="8"/>
      <c r="XC93" s="8"/>
      <c r="XD93" s="8"/>
      <c r="XE93" s="8"/>
      <c r="XF93" s="8"/>
      <c r="XG93" s="8"/>
      <c r="XH93" s="8"/>
      <c r="XI93" s="8"/>
      <c r="XJ93" s="8"/>
      <c r="XK93" s="8"/>
      <c r="XL93" s="8"/>
      <c r="XM93" s="8"/>
      <c r="XN93" s="8"/>
      <c r="XO93" s="8"/>
      <c r="XP93" s="8"/>
      <c r="XQ93" s="8"/>
      <c r="XR93" s="8"/>
      <c r="XS93" s="8"/>
      <c r="XT93" s="8"/>
      <c r="XU93" s="8"/>
      <c r="XV93" s="8"/>
      <c r="XW93" s="8"/>
      <c r="XX93" s="8"/>
      <c r="XY93" s="8"/>
      <c r="XZ93" s="8"/>
      <c r="YA93" s="8"/>
      <c r="YB93" s="8"/>
      <c r="YC93" s="8"/>
      <c r="YD93" s="8"/>
      <c r="YE93" s="8"/>
      <c r="YF93" s="8"/>
      <c r="YG93" s="8"/>
      <c r="YH93" s="8"/>
      <c r="YI93" s="8"/>
      <c r="YJ93" s="8"/>
      <c r="YK93" s="8"/>
      <c r="YL93" s="8"/>
      <c r="YM93" s="8"/>
      <c r="YN93" s="8"/>
      <c r="YO93" s="8"/>
      <c r="YP93" s="8"/>
      <c r="YQ93" s="8"/>
      <c r="YR93" s="8"/>
      <c r="YS93" s="8"/>
      <c r="YT93" s="8"/>
      <c r="YU93" s="8"/>
      <c r="YV93" s="8"/>
      <c r="YW93" s="8"/>
      <c r="YX93" s="8"/>
      <c r="YY93" s="8"/>
      <c r="YZ93" s="8"/>
      <c r="ZA93" s="8"/>
      <c r="ZB93" s="8"/>
      <c r="ZC93" s="8"/>
      <c r="ZD93" s="8"/>
      <c r="ZE93" s="8"/>
      <c r="ZF93" s="8"/>
      <c r="ZG93" s="8"/>
      <c r="ZH93" s="8"/>
      <c r="ZI93" s="8"/>
      <c r="ZJ93" s="8"/>
      <c r="ZK93" s="8"/>
      <c r="ZL93" s="8"/>
      <c r="ZM93" s="8"/>
      <c r="ZN93" s="8"/>
      <c r="ZO93" s="8"/>
      <c r="ZP93" s="8"/>
      <c r="ZQ93" s="8"/>
      <c r="ZR93" s="8"/>
      <c r="ZS93" s="8"/>
      <c r="ZT93" s="8"/>
      <c r="ZU93" s="8"/>
      <c r="ZV93" s="8"/>
      <c r="ZW93" s="8"/>
      <c r="ZX93" s="8"/>
      <c r="ZY93" s="8"/>
      <c r="ZZ93" s="8"/>
      <c r="AAA93" s="8"/>
      <c r="AAB93" s="8"/>
      <c r="AAC93" s="8"/>
      <c r="AAD93" s="8"/>
      <c r="AAE93" s="8"/>
      <c r="AAF93" s="8"/>
      <c r="AAG93" s="8"/>
      <c r="AAH93" s="8"/>
      <c r="AAI93" s="8"/>
      <c r="AAJ93" s="8"/>
      <c r="AAK93" s="8"/>
      <c r="AAL93" s="8"/>
      <c r="AAM93" s="8"/>
      <c r="AAN93" s="8"/>
      <c r="AAO93" s="8"/>
      <c r="AAP93" s="8"/>
      <c r="AAQ93" s="8"/>
      <c r="AAR93" s="8"/>
      <c r="AAS93" s="8"/>
      <c r="AAT93" s="8"/>
      <c r="AAU93" s="8"/>
      <c r="AAV93" s="8"/>
      <c r="AAW93" s="8"/>
      <c r="AAX93" s="8"/>
      <c r="AAY93" s="8"/>
      <c r="AAZ93" s="8"/>
      <c r="ABA93" s="8"/>
      <c r="ABB93" s="8"/>
      <c r="ABC93" s="8"/>
      <c r="ABD93" s="8"/>
      <c r="ABE93" s="8"/>
      <c r="ABF93" s="8"/>
      <c r="ABG93" s="8"/>
      <c r="ABH93" s="8"/>
      <c r="ABI93" s="8"/>
      <c r="ABJ93" s="8"/>
      <c r="ABK93" s="8"/>
      <c r="ABL93" s="8"/>
      <c r="ABM93" s="8"/>
      <c r="ABN93" s="8"/>
      <c r="ABO93" s="8"/>
      <c r="ABP93" s="8"/>
      <c r="ABQ93" s="8"/>
      <c r="ABR93" s="8"/>
      <c r="ABS93" s="8"/>
      <c r="ABT93" s="8"/>
      <c r="ABU93" s="8"/>
      <c r="ABV93" s="8"/>
      <c r="ABW93" s="8"/>
      <c r="ABX93" s="8"/>
      <c r="ABY93" s="8"/>
      <c r="ABZ93" s="8"/>
      <c r="ACA93" s="8"/>
      <c r="ACB93" s="8"/>
      <c r="ACC93" s="8"/>
      <c r="ACD93" s="8"/>
      <c r="ACE93" s="8"/>
      <c r="ACF93" s="8"/>
      <c r="ACG93" s="8"/>
      <c r="ACH93" s="8"/>
      <c r="ACI93" s="8"/>
      <c r="ACJ93" s="8"/>
      <c r="ACK93" s="8"/>
      <c r="ACL93" s="8"/>
      <c r="ACM93" s="8"/>
      <c r="ACN93" s="8"/>
      <c r="ACO93" s="8"/>
      <c r="ACP93" s="8"/>
      <c r="ACQ93" s="8"/>
      <c r="ACR93" s="8"/>
      <c r="ACS93" s="8"/>
      <c r="ACT93" s="8"/>
      <c r="ACU93" s="8"/>
      <c r="ACV93" s="8"/>
      <c r="ACW93" s="8"/>
      <c r="ACX93" s="8"/>
      <c r="ACY93" s="8"/>
      <c r="ACZ93" s="8"/>
      <c r="ADA93" s="8"/>
      <c r="ADB93" s="8"/>
      <c r="ADC93" s="8"/>
      <c r="ADD93" s="8"/>
      <c r="ADE93" s="8"/>
      <c r="ADF93" s="8"/>
      <c r="ADG93" s="8"/>
      <c r="ADH93" s="8"/>
      <c r="ADI93" s="8"/>
      <c r="ADJ93" s="8"/>
      <c r="ADK93" s="8"/>
      <c r="ADL93" s="8"/>
      <c r="ADM93" s="8"/>
      <c r="ADN93" s="8"/>
      <c r="ADO93" s="8"/>
      <c r="ADP93" s="8"/>
      <c r="ADQ93" s="8"/>
      <c r="ADR93" s="8"/>
      <c r="ADS93" s="8"/>
      <c r="ADT93" s="8"/>
      <c r="ADU93" s="8"/>
      <c r="ADV93" s="8"/>
      <c r="ADW93" s="8"/>
      <c r="ADX93" s="8"/>
      <c r="ADY93" s="8"/>
      <c r="ADZ93" s="8"/>
      <c r="AEA93" s="8"/>
      <c r="AEB93" s="8"/>
      <c r="AEC93" s="8"/>
      <c r="AED93" s="8"/>
      <c r="AEE93" s="8"/>
      <c r="AEF93" s="8"/>
      <c r="AEG93" s="8"/>
      <c r="AEH93" s="8"/>
      <c r="AEI93" s="8"/>
      <c r="AEJ93" s="8"/>
      <c r="AEK93" s="8"/>
      <c r="AEL93" s="8"/>
      <c r="AEM93" s="8"/>
      <c r="AEN93" s="8"/>
      <c r="AEO93" s="8"/>
      <c r="AEP93" s="8"/>
      <c r="AEQ93" s="8"/>
      <c r="AER93" s="8"/>
      <c r="AES93" s="8"/>
      <c r="AET93" s="8"/>
      <c r="AEU93" s="8"/>
      <c r="AEV93" s="8"/>
      <c r="AEW93" s="8"/>
      <c r="AEX93" s="8"/>
      <c r="AEY93" s="8"/>
      <c r="AEZ93" s="8"/>
      <c r="AFA93" s="8"/>
      <c r="AFB93" s="8"/>
      <c r="AFC93" s="8"/>
      <c r="AFD93" s="8"/>
      <c r="AFE93" s="8"/>
      <c r="AFF93" s="8"/>
      <c r="AFG93" s="8"/>
      <c r="AFH93" s="8"/>
      <c r="AFI93" s="8"/>
      <c r="AFJ93" s="8"/>
      <c r="AFK93" s="8"/>
      <c r="AFL93" s="8"/>
      <c r="AFM93" s="8"/>
      <c r="AFN93" s="8"/>
      <c r="AFO93" s="8"/>
      <c r="AFP93" s="8"/>
      <c r="AFQ93" s="8"/>
      <c r="AFR93" s="8"/>
      <c r="AFS93" s="8"/>
      <c r="AFT93" s="8"/>
      <c r="AFU93" s="8"/>
      <c r="AFV93" s="8"/>
      <c r="AFW93" s="8"/>
      <c r="AFX93" s="8"/>
      <c r="AFY93" s="8"/>
      <c r="AFZ93" s="8"/>
      <c r="AGA93" s="8"/>
      <c r="AGB93" s="8"/>
      <c r="AGC93" s="8"/>
      <c r="AGD93" s="8"/>
      <c r="AGE93" s="8"/>
      <c r="AGF93" s="8"/>
      <c r="AGG93" s="8"/>
      <c r="AGH93" s="8"/>
      <c r="AGI93" s="8"/>
      <c r="AGJ93" s="8"/>
      <c r="AGK93" s="8"/>
      <c r="AGL93" s="8"/>
      <c r="AGM93" s="8"/>
      <c r="AGN93" s="8"/>
      <c r="AGO93" s="8"/>
      <c r="AGP93" s="8"/>
      <c r="AGQ93" s="8"/>
      <c r="AGR93" s="8"/>
      <c r="AGS93" s="8"/>
      <c r="AGT93" s="8"/>
      <c r="AGU93" s="8"/>
      <c r="AGV93" s="8"/>
      <c r="AGW93" s="8"/>
      <c r="AGX93" s="8"/>
      <c r="AGY93" s="8"/>
      <c r="AGZ93" s="8"/>
      <c r="AHA93" s="8"/>
      <c r="AHB93" s="8"/>
      <c r="AHC93" s="8"/>
      <c r="AHD93" s="8"/>
      <c r="AHE93" s="8"/>
      <c r="AHF93" s="8"/>
      <c r="AHG93" s="8"/>
      <c r="AHH93" s="8"/>
      <c r="AHI93" s="8"/>
      <c r="AHJ93" s="8"/>
      <c r="AHK93" s="8"/>
      <c r="AHL93" s="8"/>
      <c r="AHM93" s="8"/>
      <c r="AHN93" s="8"/>
      <c r="AHO93" s="8"/>
      <c r="AHP93" s="8"/>
      <c r="AHQ93" s="8"/>
      <c r="AHR93" s="8"/>
      <c r="AHS93" s="8"/>
      <c r="AHT93" s="8"/>
      <c r="AHU93" s="8"/>
      <c r="AHV93" s="8"/>
      <c r="AHW93" s="8"/>
      <c r="AHX93" s="8"/>
      <c r="AHY93" s="8"/>
      <c r="AHZ93" s="8"/>
      <c r="AIA93" s="8"/>
      <c r="AIB93" s="8"/>
      <c r="AIC93" s="8"/>
      <c r="AID93" s="8"/>
      <c r="AIE93" s="8"/>
      <c r="AIF93" s="8"/>
      <c r="AIG93" s="8"/>
      <c r="AIH93" s="8"/>
      <c r="AII93" s="8"/>
      <c r="AIJ93" s="8"/>
      <c r="AIK93" s="8"/>
      <c r="AIL93" s="8"/>
      <c r="AIM93" s="8"/>
      <c r="AIN93" s="8"/>
      <c r="AIO93" s="8"/>
      <c r="AIP93" s="8"/>
      <c r="AIQ93" s="8"/>
      <c r="AIR93" s="8"/>
      <c r="AIS93" s="8"/>
      <c r="AIT93" s="8"/>
      <c r="AIU93" s="8"/>
      <c r="AIV93" s="8"/>
      <c r="AIW93" s="8"/>
      <c r="AIX93" s="8"/>
      <c r="AIY93" s="8"/>
      <c r="AIZ93" s="8"/>
      <c r="AJA93" s="8"/>
      <c r="AJB93" s="8"/>
      <c r="AJC93" s="8"/>
      <c r="AJD93" s="8"/>
      <c r="AJE93" s="8"/>
      <c r="AJF93" s="8"/>
      <c r="AJG93" s="8"/>
      <c r="AJH93" s="8"/>
      <c r="AJI93" s="8"/>
      <c r="AJJ93" s="8"/>
      <c r="AJK93" s="8"/>
      <c r="AJL93" s="8"/>
      <c r="AJM93" s="8"/>
      <c r="AJN93" s="8"/>
      <c r="AJO93" s="8"/>
      <c r="AJP93" s="8"/>
      <c r="AJQ93" s="8"/>
      <c r="AJR93" s="8"/>
      <c r="AJS93" s="8"/>
      <c r="AJT93" s="8"/>
      <c r="AJU93" s="8"/>
      <c r="AJV93" s="8"/>
      <c r="AJW93" s="8"/>
    </row>
    <row r="94" spans="1:959" x14ac:dyDescent="0.2">
      <c r="A94" s="27" t="s">
        <v>205</v>
      </c>
      <c r="B94" s="33"/>
      <c r="C94" s="33"/>
      <c r="D94" s="33"/>
      <c r="E94" s="33"/>
      <c r="F94" s="33"/>
      <c r="G94" s="33"/>
      <c r="H94" s="33"/>
      <c r="I94" s="33"/>
    </row>
    <row r="95" spans="1:959" x14ac:dyDescent="0.2">
      <c r="A95" s="27" t="s">
        <v>204</v>
      </c>
      <c r="B95" s="33"/>
      <c r="C95" s="33"/>
      <c r="D95" s="33"/>
      <c r="E95" s="28"/>
      <c r="F95" s="33"/>
      <c r="G95" s="33"/>
      <c r="H95" s="33"/>
      <c r="I95" s="33"/>
    </row>
    <row r="96" spans="1:959" x14ac:dyDescent="0.2">
      <c r="B96" s="33"/>
      <c r="C96" s="33"/>
      <c r="D96" s="33"/>
      <c r="E96" s="28"/>
      <c r="F96" s="33"/>
      <c r="G96" s="33"/>
      <c r="H96" s="33"/>
      <c r="I96" s="33"/>
    </row>
    <row r="97" spans="1:9" x14ac:dyDescent="0.2">
      <c r="A97" s="33" t="s">
        <v>224</v>
      </c>
      <c r="B97" s="33"/>
      <c r="C97" s="33"/>
      <c r="D97" s="33"/>
      <c r="E97" s="28"/>
      <c r="F97" s="33"/>
      <c r="G97" s="33"/>
      <c r="H97" s="33"/>
      <c r="I97" s="33"/>
    </row>
    <row r="98" spans="1:9" x14ac:dyDescent="0.2">
      <c r="A98" s="33" t="s">
        <v>199</v>
      </c>
      <c r="B98" s="33"/>
      <c r="C98" s="27"/>
      <c r="D98" s="27"/>
      <c r="E98" s="28"/>
      <c r="F98" s="29"/>
      <c r="G98" s="30"/>
      <c r="H98" s="31"/>
      <c r="I98" s="32"/>
    </row>
    <row r="99" spans="1:9" x14ac:dyDescent="0.2">
      <c r="A99" s="55"/>
      <c r="B99" s="34"/>
      <c r="C99" s="27"/>
      <c r="D99" s="27"/>
      <c r="E99" s="28"/>
      <c r="F99" s="29"/>
      <c r="G99" s="30"/>
      <c r="H99" s="31"/>
      <c r="I99" s="32"/>
    </row>
    <row r="100" spans="1:9" x14ac:dyDescent="0.2">
      <c r="A100" s="33" t="s">
        <v>96</v>
      </c>
      <c r="B100" s="53"/>
      <c r="C100" s="53"/>
      <c r="D100" s="53"/>
      <c r="E100" s="53"/>
      <c r="F100" s="53"/>
      <c r="G100" s="53"/>
      <c r="H100" s="53"/>
      <c r="I100" s="53"/>
    </row>
    <row r="101" spans="1:9" x14ac:dyDescent="0.2">
      <c r="A101" s="33" t="s">
        <v>97</v>
      </c>
      <c r="B101" s="54"/>
      <c r="C101" s="54"/>
      <c r="D101" s="54"/>
      <c r="E101" s="54"/>
      <c r="F101" s="54"/>
      <c r="G101" s="54"/>
      <c r="H101" s="54"/>
      <c r="I101" s="54"/>
    </row>
    <row r="102" spans="1:9" x14ac:dyDescent="0.2">
      <c r="A102" s="34" t="s">
        <v>174</v>
      </c>
      <c r="B102" s="8"/>
      <c r="C102" s="8"/>
      <c r="D102" s="8"/>
      <c r="E102" s="28"/>
      <c r="F102" s="29"/>
      <c r="G102" s="30"/>
      <c r="H102" s="31"/>
      <c r="I102" s="32"/>
    </row>
    <row r="103" spans="1:9" x14ac:dyDescent="0.2">
      <c r="A103" s="56" t="s">
        <v>200</v>
      </c>
      <c r="C103" s="8"/>
      <c r="D103" s="8"/>
      <c r="E103" s="28"/>
      <c r="F103" s="29"/>
      <c r="G103" s="30"/>
      <c r="H103" s="31"/>
      <c r="I103" s="32"/>
    </row>
    <row r="104" spans="1:9" x14ac:dyDescent="0.2">
      <c r="A104" s="57" t="s">
        <v>225</v>
      </c>
    </row>
    <row r="105" spans="1:9" x14ac:dyDescent="0.2">
      <c r="A105" s="34" t="s">
        <v>202</v>
      </c>
    </row>
    <row r="106" spans="1:9" x14ac:dyDescent="0.2">
      <c r="A106" s="58" t="s">
        <v>226</v>
      </c>
    </row>
    <row r="108" spans="1:9" x14ac:dyDescent="0.2">
      <c r="A108" s="35" t="s">
        <v>183</v>
      </c>
    </row>
  </sheetData>
  <pageMargins left="0.70866141732283472" right="0.70866141732283472" top="1.0629921259842521" bottom="0.78740157480314965" header="0.31496062992125984" footer="0.51181102362204722"/>
  <pageSetup paperSize="9" firstPageNumber="0" orientation="landscape" r:id="rId1"/>
  <headerFooter scaleWithDoc="0" alignWithMargins="0">
    <oddHeader>&amp;C&amp;L&amp;"Arial"&amp;B&amp;10Staatskanzlei_x000D_&amp;B&amp;10Dienststelle für Statistik&amp;R&amp;G</oddHeader>
    <oddFooter>&amp;L&amp;C&amp;R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O146"/>
  <sheetViews>
    <sheetView zoomScaleNormal="100" workbookViewId="0"/>
  </sheetViews>
  <sheetFormatPr baseColWidth="10" defaultRowHeight="14.25" x14ac:dyDescent="0.2"/>
  <cols>
    <col min="1" max="1" width="19.25" customWidth="1"/>
    <col min="2" max="2" width="10.25" customWidth="1"/>
    <col min="3" max="3" width="9.125" customWidth="1"/>
    <col min="4" max="5" width="11.375" customWidth="1"/>
    <col min="6" max="6" width="9.25" customWidth="1"/>
    <col min="7" max="7" width="11.75" customWidth="1"/>
    <col min="8" max="8" width="4.25" customWidth="1"/>
    <col min="9" max="11" width="11.75" customWidth="1"/>
    <col min="12" max="12" width="4.5" customWidth="1"/>
    <col min="13" max="13" width="13.375" customWidth="1"/>
    <col min="257" max="257" width="19.25" customWidth="1"/>
    <col min="258" max="258" width="10.25" customWidth="1"/>
    <col min="259" max="259" width="9.125" customWidth="1"/>
    <col min="260" max="261" width="11.375" customWidth="1"/>
    <col min="262" max="262" width="9.25" customWidth="1"/>
    <col min="263" max="263" width="11.75" customWidth="1"/>
    <col min="264" max="264" width="4.25" customWidth="1"/>
    <col min="265" max="267" width="11.75" customWidth="1"/>
    <col min="268" max="268" width="4.5" customWidth="1"/>
    <col min="269" max="269" width="13.375" customWidth="1"/>
    <col min="513" max="513" width="19.25" customWidth="1"/>
    <col min="514" max="514" width="10.25" customWidth="1"/>
    <col min="515" max="515" width="9.125" customWidth="1"/>
    <col min="516" max="517" width="11.375" customWidth="1"/>
    <col min="518" max="518" width="9.25" customWidth="1"/>
    <col min="519" max="519" width="11.75" customWidth="1"/>
    <col min="520" max="520" width="4.25" customWidth="1"/>
    <col min="521" max="523" width="11.75" customWidth="1"/>
    <col min="524" max="524" width="4.5" customWidth="1"/>
    <col min="525" max="525" width="13.375" customWidth="1"/>
    <col min="769" max="769" width="19.25" customWidth="1"/>
    <col min="770" max="770" width="10.25" customWidth="1"/>
    <col min="771" max="771" width="9.125" customWidth="1"/>
    <col min="772" max="773" width="11.375" customWidth="1"/>
    <col min="774" max="774" width="9.25" customWidth="1"/>
    <col min="775" max="775" width="11.75" customWidth="1"/>
    <col min="776" max="776" width="4.25" customWidth="1"/>
    <col min="777" max="779" width="11.75" customWidth="1"/>
    <col min="780" max="780" width="4.5" customWidth="1"/>
    <col min="781" max="781" width="13.375" customWidth="1"/>
    <col min="1025" max="1025" width="19.25" customWidth="1"/>
    <col min="1026" max="1026" width="10.25" customWidth="1"/>
    <col min="1027" max="1027" width="9.125" customWidth="1"/>
    <col min="1028" max="1029" width="11.375" customWidth="1"/>
    <col min="1030" max="1030" width="9.25" customWidth="1"/>
    <col min="1031" max="1031" width="11.75" customWidth="1"/>
    <col min="1032" max="1032" width="4.25" customWidth="1"/>
    <col min="1033" max="1035" width="11.75" customWidth="1"/>
    <col min="1036" max="1036" width="4.5" customWidth="1"/>
    <col min="1037" max="1037" width="13.375" customWidth="1"/>
    <col min="1281" max="1281" width="19.25" customWidth="1"/>
    <col min="1282" max="1282" width="10.25" customWidth="1"/>
    <col min="1283" max="1283" width="9.125" customWidth="1"/>
    <col min="1284" max="1285" width="11.375" customWidth="1"/>
    <col min="1286" max="1286" width="9.25" customWidth="1"/>
    <col min="1287" max="1287" width="11.75" customWidth="1"/>
    <col min="1288" max="1288" width="4.25" customWidth="1"/>
    <col min="1289" max="1291" width="11.75" customWidth="1"/>
    <col min="1292" max="1292" width="4.5" customWidth="1"/>
    <col min="1293" max="1293" width="13.375" customWidth="1"/>
    <col min="1537" max="1537" width="19.25" customWidth="1"/>
    <col min="1538" max="1538" width="10.25" customWidth="1"/>
    <col min="1539" max="1539" width="9.125" customWidth="1"/>
    <col min="1540" max="1541" width="11.375" customWidth="1"/>
    <col min="1542" max="1542" width="9.25" customWidth="1"/>
    <col min="1543" max="1543" width="11.75" customWidth="1"/>
    <col min="1544" max="1544" width="4.25" customWidth="1"/>
    <col min="1545" max="1547" width="11.75" customWidth="1"/>
    <col min="1548" max="1548" width="4.5" customWidth="1"/>
    <col min="1549" max="1549" width="13.375" customWidth="1"/>
    <col min="1793" max="1793" width="19.25" customWidth="1"/>
    <col min="1794" max="1794" width="10.25" customWidth="1"/>
    <col min="1795" max="1795" width="9.125" customWidth="1"/>
    <col min="1796" max="1797" width="11.375" customWidth="1"/>
    <col min="1798" max="1798" width="9.25" customWidth="1"/>
    <col min="1799" max="1799" width="11.75" customWidth="1"/>
    <col min="1800" max="1800" width="4.25" customWidth="1"/>
    <col min="1801" max="1803" width="11.75" customWidth="1"/>
    <col min="1804" max="1804" width="4.5" customWidth="1"/>
    <col min="1805" max="1805" width="13.375" customWidth="1"/>
    <col min="2049" max="2049" width="19.25" customWidth="1"/>
    <col min="2050" max="2050" width="10.25" customWidth="1"/>
    <col min="2051" max="2051" width="9.125" customWidth="1"/>
    <col min="2052" max="2053" width="11.375" customWidth="1"/>
    <col min="2054" max="2054" width="9.25" customWidth="1"/>
    <col min="2055" max="2055" width="11.75" customWidth="1"/>
    <col min="2056" max="2056" width="4.25" customWidth="1"/>
    <col min="2057" max="2059" width="11.75" customWidth="1"/>
    <col min="2060" max="2060" width="4.5" customWidth="1"/>
    <col min="2061" max="2061" width="13.375" customWidth="1"/>
    <col min="2305" max="2305" width="19.25" customWidth="1"/>
    <col min="2306" max="2306" width="10.25" customWidth="1"/>
    <col min="2307" max="2307" width="9.125" customWidth="1"/>
    <col min="2308" max="2309" width="11.375" customWidth="1"/>
    <col min="2310" max="2310" width="9.25" customWidth="1"/>
    <col min="2311" max="2311" width="11.75" customWidth="1"/>
    <col min="2312" max="2312" width="4.25" customWidth="1"/>
    <col min="2313" max="2315" width="11.75" customWidth="1"/>
    <col min="2316" max="2316" width="4.5" customWidth="1"/>
    <col min="2317" max="2317" width="13.375" customWidth="1"/>
    <col min="2561" max="2561" width="19.25" customWidth="1"/>
    <col min="2562" max="2562" width="10.25" customWidth="1"/>
    <col min="2563" max="2563" width="9.125" customWidth="1"/>
    <col min="2564" max="2565" width="11.375" customWidth="1"/>
    <col min="2566" max="2566" width="9.25" customWidth="1"/>
    <col min="2567" max="2567" width="11.75" customWidth="1"/>
    <col min="2568" max="2568" width="4.25" customWidth="1"/>
    <col min="2569" max="2571" width="11.75" customWidth="1"/>
    <col min="2572" max="2572" width="4.5" customWidth="1"/>
    <col min="2573" max="2573" width="13.375" customWidth="1"/>
    <col min="2817" max="2817" width="19.25" customWidth="1"/>
    <col min="2818" max="2818" width="10.25" customWidth="1"/>
    <col min="2819" max="2819" width="9.125" customWidth="1"/>
    <col min="2820" max="2821" width="11.375" customWidth="1"/>
    <col min="2822" max="2822" width="9.25" customWidth="1"/>
    <col min="2823" max="2823" width="11.75" customWidth="1"/>
    <col min="2824" max="2824" width="4.25" customWidth="1"/>
    <col min="2825" max="2827" width="11.75" customWidth="1"/>
    <col min="2828" max="2828" width="4.5" customWidth="1"/>
    <col min="2829" max="2829" width="13.375" customWidth="1"/>
    <col min="3073" max="3073" width="19.25" customWidth="1"/>
    <col min="3074" max="3074" width="10.25" customWidth="1"/>
    <col min="3075" max="3075" width="9.125" customWidth="1"/>
    <col min="3076" max="3077" width="11.375" customWidth="1"/>
    <col min="3078" max="3078" width="9.25" customWidth="1"/>
    <col min="3079" max="3079" width="11.75" customWidth="1"/>
    <col min="3080" max="3080" width="4.25" customWidth="1"/>
    <col min="3081" max="3083" width="11.75" customWidth="1"/>
    <col min="3084" max="3084" width="4.5" customWidth="1"/>
    <col min="3085" max="3085" width="13.375" customWidth="1"/>
    <col min="3329" max="3329" width="19.25" customWidth="1"/>
    <col min="3330" max="3330" width="10.25" customWidth="1"/>
    <col min="3331" max="3331" width="9.125" customWidth="1"/>
    <col min="3332" max="3333" width="11.375" customWidth="1"/>
    <col min="3334" max="3334" width="9.25" customWidth="1"/>
    <col min="3335" max="3335" width="11.75" customWidth="1"/>
    <col min="3336" max="3336" width="4.25" customWidth="1"/>
    <col min="3337" max="3339" width="11.75" customWidth="1"/>
    <col min="3340" max="3340" width="4.5" customWidth="1"/>
    <col min="3341" max="3341" width="13.375" customWidth="1"/>
    <col min="3585" max="3585" width="19.25" customWidth="1"/>
    <col min="3586" max="3586" width="10.25" customWidth="1"/>
    <col min="3587" max="3587" width="9.125" customWidth="1"/>
    <col min="3588" max="3589" width="11.375" customWidth="1"/>
    <col min="3590" max="3590" width="9.25" customWidth="1"/>
    <col min="3591" max="3591" width="11.75" customWidth="1"/>
    <col min="3592" max="3592" width="4.25" customWidth="1"/>
    <col min="3593" max="3595" width="11.75" customWidth="1"/>
    <col min="3596" max="3596" width="4.5" customWidth="1"/>
    <col min="3597" max="3597" width="13.375" customWidth="1"/>
    <col min="3841" max="3841" width="19.25" customWidth="1"/>
    <col min="3842" max="3842" width="10.25" customWidth="1"/>
    <col min="3843" max="3843" width="9.125" customWidth="1"/>
    <col min="3844" max="3845" width="11.375" customWidth="1"/>
    <col min="3846" max="3846" width="9.25" customWidth="1"/>
    <col min="3847" max="3847" width="11.75" customWidth="1"/>
    <col min="3848" max="3848" width="4.25" customWidth="1"/>
    <col min="3849" max="3851" width="11.75" customWidth="1"/>
    <col min="3852" max="3852" width="4.5" customWidth="1"/>
    <col min="3853" max="3853" width="13.375" customWidth="1"/>
    <col min="4097" max="4097" width="19.25" customWidth="1"/>
    <col min="4098" max="4098" width="10.25" customWidth="1"/>
    <col min="4099" max="4099" width="9.125" customWidth="1"/>
    <col min="4100" max="4101" width="11.375" customWidth="1"/>
    <col min="4102" max="4102" width="9.25" customWidth="1"/>
    <col min="4103" max="4103" width="11.75" customWidth="1"/>
    <col min="4104" max="4104" width="4.25" customWidth="1"/>
    <col min="4105" max="4107" width="11.75" customWidth="1"/>
    <col min="4108" max="4108" width="4.5" customWidth="1"/>
    <col min="4109" max="4109" width="13.375" customWidth="1"/>
    <col min="4353" max="4353" width="19.25" customWidth="1"/>
    <col min="4354" max="4354" width="10.25" customWidth="1"/>
    <col min="4355" max="4355" width="9.125" customWidth="1"/>
    <col min="4356" max="4357" width="11.375" customWidth="1"/>
    <col min="4358" max="4358" width="9.25" customWidth="1"/>
    <col min="4359" max="4359" width="11.75" customWidth="1"/>
    <col min="4360" max="4360" width="4.25" customWidth="1"/>
    <col min="4361" max="4363" width="11.75" customWidth="1"/>
    <col min="4364" max="4364" width="4.5" customWidth="1"/>
    <col min="4365" max="4365" width="13.375" customWidth="1"/>
    <col min="4609" max="4609" width="19.25" customWidth="1"/>
    <col min="4610" max="4610" width="10.25" customWidth="1"/>
    <col min="4611" max="4611" width="9.125" customWidth="1"/>
    <col min="4612" max="4613" width="11.375" customWidth="1"/>
    <col min="4614" max="4614" width="9.25" customWidth="1"/>
    <col min="4615" max="4615" width="11.75" customWidth="1"/>
    <col min="4616" max="4616" width="4.25" customWidth="1"/>
    <col min="4617" max="4619" width="11.75" customWidth="1"/>
    <col min="4620" max="4620" width="4.5" customWidth="1"/>
    <col min="4621" max="4621" width="13.375" customWidth="1"/>
    <col min="4865" max="4865" width="19.25" customWidth="1"/>
    <col min="4866" max="4866" width="10.25" customWidth="1"/>
    <col min="4867" max="4867" width="9.125" customWidth="1"/>
    <col min="4868" max="4869" width="11.375" customWidth="1"/>
    <col min="4870" max="4870" width="9.25" customWidth="1"/>
    <col min="4871" max="4871" width="11.75" customWidth="1"/>
    <col min="4872" max="4872" width="4.25" customWidth="1"/>
    <col min="4873" max="4875" width="11.75" customWidth="1"/>
    <col min="4876" max="4876" width="4.5" customWidth="1"/>
    <col min="4877" max="4877" width="13.375" customWidth="1"/>
    <col min="5121" max="5121" width="19.25" customWidth="1"/>
    <col min="5122" max="5122" width="10.25" customWidth="1"/>
    <col min="5123" max="5123" width="9.125" customWidth="1"/>
    <col min="5124" max="5125" width="11.375" customWidth="1"/>
    <col min="5126" max="5126" width="9.25" customWidth="1"/>
    <col min="5127" max="5127" width="11.75" customWidth="1"/>
    <col min="5128" max="5128" width="4.25" customWidth="1"/>
    <col min="5129" max="5131" width="11.75" customWidth="1"/>
    <col min="5132" max="5132" width="4.5" customWidth="1"/>
    <col min="5133" max="5133" width="13.375" customWidth="1"/>
    <col min="5377" max="5377" width="19.25" customWidth="1"/>
    <col min="5378" max="5378" width="10.25" customWidth="1"/>
    <col min="5379" max="5379" width="9.125" customWidth="1"/>
    <col min="5380" max="5381" width="11.375" customWidth="1"/>
    <col min="5382" max="5382" width="9.25" customWidth="1"/>
    <col min="5383" max="5383" width="11.75" customWidth="1"/>
    <col min="5384" max="5384" width="4.25" customWidth="1"/>
    <col min="5385" max="5387" width="11.75" customWidth="1"/>
    <col min="5388" max="5388" width="4.5" customWidth="1"/>
    <col min="5389" max="5389" width="13.375" customWidth="1"/>
    <col min="5633" max="5633" width="19.25" customWidth="1"/>
    <col min="5634" max="5634" width="10.25" customWidth="1"/>
    <col min="5635" max="5635" width="9.125" customWidth="1"/>
    <col min="5636" max="5637" width="11.375" customWidth="1"/>
    <col min="5638" max="5638" width="9.25" customWidth="1"/>
    <col min="5639" max="5639" width="11.75" customWidth="1"/>
    <col min="5640" max="5640" width="4.25" customWidth="1"/>
    <col min="5641" max="5643" width="11.75" customWidth="1"/>
    <col min="5644" max="5644" width="4.5" customWidth="1"/>
    <col min="5645" max="5645" width="13.375" customWidth="1"/>
    <col min="5889" max="5889" width="19.25" customWidth="1"/>
    <col min="5890" max="5890" width="10.25" customWidth="1"/>
    <col min="5891" max="5891" width="9.125" customWidth="1"/>
    <col min="5892" max="5893" width="11.375" customWidth="1"/>
    <col min="5894" max="5894" width="9.25" customWidth="1"/>
    <col min="5895" max="5895" width="11.75" customWidth="1"/>
    <col min="5896" max="5896" width="4.25" customWidth="1"/>
    <col min="5897" max="5899" width="11.75" customWidth="1"/>
    <col min="5900" max="5900" width="4.5" customWidth="1"/>
    <col min="5901" max="5901" width="13.375" customWidth="1"/>
    <col min="6145" max="6145" width="19.25" customWidth="1"/>
    <col min="6146" max="6146" width="10.25" customWidth="1"/>
    <col min="6147" max="6147" width="9.125" customWidth="1"/>
    <col min="6148" max="6149" width="11.375" customWidth="1"/>
    <col min="6150" max="6150" width="9.25" customWidth="1"/>
    <col min="6151" max="6151" width="11.75" customWidth="1"/>
    <col min="6152" max="6152" width="4.25" customWidth="1"/>
    <col min="6153" max="6155" width="11.75" customWidth="1"/>
    <col min="6156" max="6156" width="4.5" customWidth="1"/>
    <col min="6157" max="6157" width="13.375" customWidth="1"/>
    <col min="6401" max="6401" width="19.25" customWidth="1"/>
    <col min="6402" max="6402" width="10.25" customWidth="1"/>
    <col min="6403" max="6403" width="9.125" customWidth="1"/>
    <col min="6404" max="6405" width="11.375" customWidth="1"/>
    <col min="6406" max="6406" width="9.25" customWidth="1"/>
    <col min="6407" max="6407" width="11.75" customWidth="1"/>
    <col min="6408" max="6408" width="4.25" customWidth="1"/>
    <col min="6409" max="6411" width="11.75" customWidth="1"/>
    <col min="6412" max="6412" width="4.5" customWidth="1"/>
    <col min="6413" max="6413" width="13.375" customWidth="1"/>
    <col min="6657" max="6657" width="19.25" customWidth="1"/>
    <col min="6658" max="6658" width="10.25" customWidth="1"/>
    <col min="6659" max="6659" width="9.125" customWidth="1"/>
    <col min="6660" max="6661" width="11.375" customWidth="1"/>
    <col min="6662" max="6662" width="9.25" customWidth="1"/>
    <col min="6663" max="6663" width="11.75" customWidth="1"/>
    <col min="6664" max="6664" width="4.25" customWidth="1"/>
    <col min="6665" max="6667" width="11.75" customWidth="1"/>
    <col min="6668" max="6668" width="4.5" customWidth="1"/>
    <col min="6669" max="6669" width="13.375" customWidth="1"/>
    <col min="6913" max="6913" width="19.25" customWidth="1"/>
    <col min="6914" max="6914" width="10.25" customWidth="1"/>
    <col min="6915" max="6915" width="9.125" customWidth="1"/>
    <col min="6916" max="6917" width="11.375" customWidth="1"/>
    <col min="6918" max="6918" width="9.25" customWidth="1"/>
    <col min="6919" max="6919" width="11.75" customWidth="1"/>
    <col min="6920" max="6920" width="4.25" customWidth="1"/>
    <col min="6921" max="6923" width="11.75" customWidth="1"/>
    <col min="6924" max="6924" width="4.5" customWidth="1"/>
    <col min="6925" max="6925" width="13.375" customWidth="1"/>
    <col min="7169" max="7169" width="19.25" customWidth="1"/>
    <col min="7170" max="7170" width="10.25" customWidth="1"/>
    <col min="7171" max="7171" width="9.125" customWidth="1"/>
    <col min="7172" max="7173" width="11.375" customWidth="1"/>
    <col min="7174" max="7174" width="9.25" customWidth="1"/>
    <col min="7175" max="7175" width="11.75" customWidth="1"/>
    <col min="7176" max="7176" width="4.25" customWidth="1"/>
    <col min="7177" max="7179" width="11.75" customWidth="1"/>
    <col min="7180" max="7180" width="4.5" customWidth="1"/>
    <col min="7181" max="7181" width="13.375" customWidth="1"/>
    <col min="7425" max="7425" width="19.25" customWidth="1"/>
    <col min="7426" max="7426" width="10.25" customWidth="1"/>
    <col min="7427" max="7427" width="9.125" customWidth="1"/>
    <col min="7428" max="7429" width="11.375" customWidth="1"/>
    <col min="7430" max="7430" width="9.25" customWidth="1"/>
    <col min="7431" max="7431" width="11.75" customWidth="1"/>
    <col min="7432" max="7432" width="4.25" customWidth="1"/>
    <col min="7433" max="7435" width="11.75" customWidth="1"/>
    <col min="7436" max="7436" width="4.5" customWidth="1"/>
    <col min="7437" max="7437" width="13.375" customWidth="1"/>
    <col min="7681" max="7681" width="19.25" customWidth="1"/>
    <col min="7682" max="7682" width="10.25" customWidth="1"/>
    <col min="7683" max="7683" width="9.125" customWidth="1"/>
    <col min="7684" max="7685" width="11.375" customWidth="1"/>
    <col min="7686" max="7686" width="9.25" customWidth="1"/>
    <col min="7687" max="7687" width="11.75" customWidth="1"/>
    <col min="7688" max="7688" width="4.25" customWidth="1"/>
    <col min="7689" max="7691" width="11.75" customWidth="1"/>
    <col min="7692" max="7692" width="4.5" customWidth="1"/>
    <col min="7693" max="7693" width="13.375" customWidth="1"/>
    <col min="7937" max="7937" width="19.25" customWidth="1"/>
    <col min="7938" max="7938" width="10.25" customWidth="1"/>
    <col min="7939" max="7939" width="9.125" customWidth="1"/>
    <col min="7940" max="7941" width="11.375" customWidth="1"/>
    <col min="7942" max="7942" width="9.25" customWidth="1"/>
    <col min="7943" max="7943" width="11.75" customWidth="1"/>
    <col min="7944" max="7944" width="4.25" customWidth="1"/>
    <col min="7945" max="7947" width="11.75" customWidth="1"/>
    <col min="7948" max="7948" width="4.5" customWidth="1"/>
    <col min="7949" max="7949" width="13.375" customWidth="1"/>
    <col min="8193" max="8193" width="19.25" customWidth="1"/>
    <col min="8194" max="8194" width="10.25" customWidth="1"/>
    <col min="8195" max="8195" width="9.125" customWidth="1"/>
    <col min="8196" max="8197" width="11.375" customWidth="1"/>
    <col min="8198" max="8198" width="9.25" customWidth="1"/>
    <col min="8199" max="8199" width="11.75" customWidth="1"/>
    <col min="8200" max="8200" width="4.25" customWidth="1"/>
    <col min="8201" max="8203" width="11.75" customWidth="1"/>
    <col min="8204" max="8204" width="4.5" customWidth="1"/>
    <col min="8205" max="8205" width="13.375" customWidth="1"/>
    <col min="8449" max="8449" width="19.25" customWidth="1"/>
    <col min="8450" max="8450" width="10.25" customWidth="1"/>
    <col min="8451" max="8451" width="9.125" customWidth="1"/>
    <col min="8452" max="8453" width="11.375" customWidth="1"/>
    <col min="8454" max="8454" width="9.25" customWidth="1"/>
    <col min="8455" max="8455" width="11.75" customWidth="1"/>
    <col min="8456" max="8456" width="4.25" customWidth="1"/>
    <col min="8457" max="8459" width="11.75" customWidth="1"/>
    <col min="8460" max="8460" width="4.5" customWidth="1"/>
    <col min="8461" max="8461" width="13.375" customWidth="1"/>
    <col min="8705" max="8705" width="19.25" customWidth="1"/>
    <col min="8706" max="8706" width="10.25" customWidth="1"/>
    <col min="8707" max="8707" width="9.125" customWidth="1"/>
    <col min="8708" max="8709" width="11.375" customWidth="1"/>
    <col min="8710" max="8710" width="9.25" customWidth="1"/>
    <col min="8711" max="8711" width="11.75" customWidth="1"/>
    <col min="8712" max="8712" width="4.25" customWidth="1"/>
    <col min="8713" max="8715" width="11.75" customWidth="1"/>
    <col min="8716" max="8716" width="4.5" customWidth="1"/>
    <col min="8717" max="8717" width="13.375" customWidth="1"/>
    <col min="8961" max="8961" width="19.25" customWidth="1"/>
    <col min="8962" max="8962" width="10.25" customWidth="1"/>
    <col min="8963" max="8963" width="9.125" customWidth="1"/>
    <col min="8964" max="8965" width="11.375" customWidth="1"/>
    <col min="8966" max="8966" width="9.25" customWidth="1"/>
    <col min="8967" max="8967" width="11.75" customWidth="1"/>
    <col min="8968" max="8968" width="4.25" customWidth="1"/>
    <col min="8969" max="8971" width="11.75" customWidth="1"/>
    <col min="8972" max="8972" width="4.5" customWidth="1"/>
    <col min="8973" max="8973" width="13.375" customWidth="1"/>
    <col min="9217" max="9217" width="19.25" customWidth="1"/>
    <col min="9218" max="9218" width="10.25" customWidth="1"/>
    <col min="9219" max="9219" width="9.125" customWidth="1"/>
    <col min="9220" max="9221" width="11.375" customWidth="1"/>
    <col min="9222" max="9222" width="9.25" customWidth="1"/>
    <col min="9223" max="9223" width="11.75" customWidth="1"/>
    <col min="9224" max="9224" width="4.25" customWidth="1"/>
    <col min="9225" max="9227" width="11.75" customWidth="1"/>
    <col min="9228" max="9228" width="4.5" customWidth="1"/>
    <col min="9229" max="9229" width="13.375" customWidth="1"/>
    <col min="9473" max="9473" width="19.25" customWidth="1"/>
    <col min="9474" max="9474" width="10.25" customWidth="1"/>
    <col min="9475" max="9475" width="9.125" customWidth="1"/>
    <col min="9476" max="9477" width="11.375" customWidth="1"/>
    <col min="9478" max="9478" width="9.25" customWidth="1"/>
    <col min="9479" max="9479" width="11.75" customWidth="1"/>
    <col min="9480" max="9480" width="4.25" customWidth="1"/>
    <col min="9481" max="9483" width="11.75" customWidth="1"/>
    <col min="9484" max="9484" width="4.5" customWidth="1"/>
    <col min="9485" max="9485" width="13.375" customWidth="1"/>
    <col min="9729" max="9729" width="19.25" customWidth="1"/>
    <col min="9730" max="9730" width="10.25" customWidth="1"/>
    <col min="9731" max="9731" width="9.125" customWidth="1"/>
    <col min="9732" max="9733" width="11.375" customWidth="1"/>
    <col min="9734" max="9734" width="9.25" customWidth="1"/>
    <col min="9735" max="9735" width="11.75" customWidth="1"/>
    <col min="9736" max="9736" width="4.25" customWidth="1"/>
    <col min="9737" max="9739" width="11.75" customWidth="1"/>
    <col min="9740" max="9740" width="4.5" customWidth="1"/>
    <col min="9741" max="9741" width="13.375" customWidth="1"/>
    <col min="9985" max="9985" width="19.25" customWidth="1"/>
    <col min="9986" max="9986" width="10.25" customWidth="1"/>
    <col min="9987" max="9987" width="9.125" customWidth="1"/>
    <col min="9988" max="9989" width="11.375" customWidth="1"/>
    <col min="9990" max="9990" width="9.25" customWidth="1"/>
    <col min="9991" max="9991" width="11.75" customWidth="1"/>
    <col min="9992" max="9992" width="4.25" customWidth="1"/>
    <col min="9993" max="9995" width="11.75" customWidth="1"/>
    <col min="9996" max="9996" width="4.5" customWidth="1"/>
    <col min="9997" max="9997" width="13.375" customWidth="1"/>
    <col min="10241" max="10241" width="19.25" customWidth="1"/>
    <col min="10242" max="10242" width="10.25" customWidth="1"/>
    <col min="10243" max="10243" width="9.125" customWidth="1"/>
    <col min="10244" max="10245" width="11.375" customWidth="1"/>
    <col min="10246" max="10246" width="9.25" customWidth="1"/>
    <col min="10247" max="10247" width="11.75" customWidth="1"/>
    <col min="10248" max="10248" width="4.25" customWidth="1"/>
    <col min="10249" max="10251" width="11.75" customWidth="1"/>
    <col min="10252" max="10252" width="4.5" customWidth="1"/>
    <col min="10253" max="10253" width="13.375" customWidth="1"/>
    <col min="10497" max="10497" width="19.25" customWidth="1"/>
    <col min="10498" max="10498" width="10.25" customWidth="1"/>
    <col min="10499" max="10499" width="9.125" customWidth="1"/>
    <col min="10500" max="10501" width="11.375" customWidth="1"/>
    <col min="10502" max="10502" width="9.25" customWidth="1"/>
    <col min="10503" max="10503" width="11.75" customWidth="1"/>
    <col min="10504" max="10504" width="4.25" customWidth="1"/>
    <col min="10505" max="10507" width="11.75" customWidth="1"/>
    <col min="10508" max="10508" width="4.5" customWidth="1"/>
    <col min="10509" max="10509" width="13.375" customWidth="1"/>
    <col min="10753" max="10753" width="19.25" customWidth="1"/>
    <col min="10754" max="10754" width="10.25" customWidth="1"/>
    <col min="10755" max="10755" width="9.125" customWidth="1"/>
    <col min="10756" max="10757" width="11.375" customWidth="1"/>
    <col min="10758" max="10758" width="9.25" customWidth="1"/>
    <col min="10759" max="10759" width="11.75" customWidth="1"/>
    <col min="10760" max="10760" width="4.25" customWidth="1"/>
    <col min="10761" max="10763" width="11.75" customWidth="1"/>
    <col min="10764" max="10764" width="4.5" customWidth="1"/>
    <col min="10765" max="10765" width="13.375" customWidth="1"/>
    <col min="11009" max="11009" width="19.25" customWidth="1"/>
    <col min="11010" max="11010" width="10.25" customWidth="1"/>
    <col min="11011" max="11011" width="9.125" customWidth="1"/>
    <col min="11012" max="11013" width="11.375" customWidth="1"/>
    <col min="11014" max="11014" width="9.25" customWidth="1"/>
    <col min="11015" max="11015" width="11.75" customWidth="1"/>
    <col min="11016" max="11016" width="4.25" customWidth="1"/>
    <col min="11017" max="11019" width="11.75" customWidth="1"/>
    <col min="11020" max="11020" width="4.5" customWidth="1"/>
    <col min="11021" max="11021" width="13.375" customWidth="1"/>
    <col min="11265" max="11265" width="19.25" customWidth="1"/>
    <col min="11266" max="11266" width="10.25" customWidth="1"/>
    <col min="11267" max="11267" width="9.125" customWidth="1"/>
    <col min="11268" max="11269" width="11.375" customWidth="1"/>
    <col min="11270" max="11270" width="9.25" customWidth="1"/>
    <col min="11271" max="11271" width="11.75" customWidth="1"/>
    <col min="11272" max="11272" width="4.25" customWidth="1"/>
    <col min="11273" max="11275" width="11.75" customWidth="1"/>
    <col min="11276" max="11276" width="4.5" customWidth="1"/>
    <col min="11277" max="11277" width="13.375" customWidth="1"/>
    <col min="11521" max="11521" width="19.25" customWidth="1"/>
    <col min="11522" max="11522" width="10.25" customWidth="1"/>
    <col min="11523" max="11523" width="9.125" customWidth="1"/>
    <col min="11524" max="11525" width="11.375" customWidth="1"/>
    <col min="11526" max="11526" width="9.25" customWidth="1"/>
    <col min="11527" max="11527" width="11.75" customWidth="1"/>
    <col min="11528" max="11528" width="4.25" customWidth="1"/>
    <col min="11529" max="11531" width="11.75" customWidth="1"/>
    <col min="11532" max="11532" width="4.5" customWidth="1"/>
    <col min="11533" max="11533" width="13.375" customWidth="1"/>
    <col min="11777" max="11777" width="19.25" customWidth="1"/>
    <col min="11778" max="11778" width="10.25" customWidth="1"/>
    <col min="11779" max="11779" width="9.125" customWidth="1"/>
    <col min="11780" max="11781" width="11.375" customWidth="1"/>
    <col min="11782" max="11782" width="9.25" customWidth="1"/>
    <col min="11783" max="11783" width="11.75" customWidth="1"/>
    <col min="11784" max="11784" width="4.25" customWidth="1"/>
    <col min="11785" max="11787" width="11.75" customWidth="1"/>
    <col min="11788" max="11788" width="4.5" customWidth="1"/>
    <col min="11789" max="11789" width="13.375" customWidth="1"/>
    <col min="12033" max="12033" width="19.25" customWidth="1"/>
    <col min="12034" max="12034" width="10.25" customWidth="1"/>
    <col min="12035" max="12035" width="9.125" customWidth="1"/>
    <col min="12036" max="12037" width="11.375" customWidth="1"/>
    <col min="12038" max="12038" width="9.25" customWidth="1"/>
    <col min="12039" max="12039" width="11.75" customWidth="1"/>
    <col min="12040" max="12040" width="4.25" customWidth="1"/>
    <col min="12041" max="12043" width="11.75" customWidth="1"/>
    <col min="12044" max="12044" width="4.5" customWidth="1"/>
    <col min="12045" max="12045" width="13.375" customWidth="1"/>
    <col min="12289" max="12289" width="19.25" customWidth="1"/>
    <col min="12290" max="12290" width="10.25" customWidth="1"/>
    <col min="12291" max="12291" width="9.125" customWidth="1"/>
    <col min="12292" max="12293" width="11.375" customWidth="1"/>
    <col min="12294" max="12294" width="9.25" customWidth="1"/>
    <col min="12295" max="12295" width="11.75" customWidth="1"/>
    <col min="12296" max="12296" width="4.25" customWidth="1"/>
    <col min="12297" max="12299" width="11.75" customWidth="1"/>
    <col min="12300" max="12300" width="4.5" customWidth="1"/>
    <col min="12301" max="12301" width="13.375" customWidth="1"/>
    <col min="12545" max="12545" width="19.25" customWidth="1"/>
    <col min="12546" max="12546" width="10.25" customWidth="1"/>
    <col min="12547" max="12547" width="9.125" customWidth="1"/>
    <col min="12548" max="12549" width="11.375" customWidth="1"/>
    <col min="12550" max="12550" width="9.25" customWidth="1"/>
    <col min="12551" max="12551" width="11.75" customWidth="1"/>
    <col min="12552" max="12552" width="4.25" customWidth="1"/>
    <col min="12553" max="12555" width="11.75" customWidth="1"/>
    <col min="12556" max="12556" width="4.5" customWidth="1"/>
    <col min="12557" max="12557" width="13.375" customWidth="1"/>
    <col min="12801" max="12801" width="19.25" customWidth="1"/>
    <col min="12802" max="12802" width="10.25" customWidth="1"/>
    <col min="12803" max="12803" width="9.125" customWidth="1"/>
    <col min="12804" max="12805" width="11.375" customWidth="1"/>
    <col min="12806" max="12806" width="9.25" customWidth="1"/>
    <col min="12807" max="12807" width="11.75" customWidth="1"/>
    <col min="12808" max="12808" width="4.25" customWidth="1"/>
    <col min="12809" max="12811" width="11.75" customWidth="1"/>
    <col min="12812" max="12812" width="4.5" customWidth="1"/>
    <col min="12813" max="12813" width="13.375" customWidth="1"/>
    <col min="13057" max="13057" width="19.25" customWidth="1"/>
    <col min="13058" max="13058" width="10.25" customWidth="1"/>
    <col min="13059" max="13059" width="9.125" customWidth="1"/>
    <col min="13060" max="13061" width="11.375" customWidth="1"/>
    <col min="13062" max="13062" width="9.25" customWidth="1"/>
    <col min="13063" max="13063" width="11.75" customWidth="1"/>
    <col min="13064" max="13064" width="4.25" customWidth="1"/>
    <col min="13065" max="13067" width="11.75" customWidth="1"/>
    <col min="13068" max="13068" width="4.5" customWidth="1"/>
    <col min="13069" max="13069" width="13.375" customWidth="1"/>
    <col min="13313" max="13313" width="19.25" customWidth="1"/>
    <col min="13314" max="13314" width="10.25" customWidth="1"/>
    <col min="13315" max="13315" width="9.125" customWidth="1"/>
    <col min="13316" max="13317" width="11.375" customWidth="1"/>
    <col min="13318" max="13318" width="9.25" customWidth="1"/>
    <col min="13319" max="13319" width="11.75" customWidth="1"/>
    <col min="13320" max="13320" width="4.25" customWidth="1"/>
    <col min="13321" max="13323" width="11.75" customWidth="1"/>
    <col min="13324" max="13324" width="4.5" customWidth="1"/>
    <col min="13325" max="13325" width="13.375" customWidth="1"/>
    <col min="13569" max="13569" width="19.25" customWidth="1"/>
    <col min="13570" max="13570" width="10.25" customWidth="1"/>
    <col min="13571" max="13571" width="9.125" customWidth="1"/>
    <col min="13572" max="13573" width="11.375" customWidth="1"/>
    <col min="13574" max="13574" width="9.25" customWidth="1"/>
    <col min="13575" max="13575" width="11.75" customWidth="1"/>
    <col min="13576" max="13576" width="4.25" customWidth="1"/>
    <col min="13577" max="13579" width="11.75" customWidth="1"/>
    <col min="13580" max="13580" width="4.5" customWidth="1"/>
    <col min="13581" max="13581" width="13.375" customWidth="1"/>
    <col min="13825" max="13825" width="19.25" customWidth="1"/>
    <col min="13826" max="13826" width="10.25" customWidth="1"/>
    <col min="13827" max="13827" width="9.125" customWidth="1"/>
    <col min="13828" max="13829" width="11.375" customWidth="1"/>
    <col min="13830" max="13830" width="9.25" customWidth="1"/>
    <col min="13831" max="13831" width="11.75" customWidth="1"/>
    <col min="13832" max="13832" width="4.25" customWidth="1"/>
    <col min="13833" max="13835" width="11.75" customWidth="1"/>
    <col min="13836" max="13836" width="4.5" customWidth="1"/>
    <col min="13837" max="13837" width="13.375" customWidth="1"/>
    <col min="14081" max="14081" width="19.25" customWidth="1"/>
    <col min="14082" max="14082" width="10.25" customWidth="1"/>
    <col min="14083" max="14083" width="9.125" customWidth="1"/>
    <col min="14084" max="14085" width="11.375" customWidth="1"/>
    <col min="14086" max="14086" width="9.25" customWidth="1"/>
    <col min="14087" max="14087" width="11.75" customWidth="1"/>
    <col min="14088" max="14088" width="4.25" customWidth="1"/>
    <col min="14089" max="14091" width="11.75" customWidth="1"/>
    <col min="14092" max="14092" width="4.5" customWidth="1"/>
    <col min="14093" max="14093" width="13.375" customWidth="1"/>
    <col min="14337" max="14337" width="19.25" customWidth="1"/>
    <col min="14338" max="14338" width="10.25" customWidth="1"/>
    <col min="14339" max="14339" width="9.125" customWidth="1"/>
    <col min="14340" max="14341" width="11.375" customWidth="1"/>
    <col min="14342" max="14342" width="9.25" customWidth="1"/>
    <col min="14343" max="14343" width="11.75" customWidth="1"/>
    <col min="14344" max="14344" width="4.25" customWidth="1"/>
    <col min="14345" max="14347" width="11.75" customWidth="1"/>
    <col min="14348" max="14348" width="4.5" customWidth="1"/>
    <col min="14349" max="14349" width="13.375" customWidth="1"/>
    <col min="14593" max="14593" width="19.25" customWidth="1"/>
    <col min="14594" max="14594" width="10.25" customWidth="1"/>
    <col min="14595" max="14595" width="9.125" customWidth="1"/>
    <col min="14596" max="14597" width="11.375" customWidth="1"/>
    <col min="14598" max="14598" width="9.25" customWidth="1"/>
    <col min="14599" max="14599" width="11.75" customWidth="1"/>
    <col min="14600" max="14600" width="4.25" customWidth="1"/>
    <col min="14601" max="14603" width="11.75" customWidth="1"/>
    <col min="14604" max="14604" width="4.5" customWidth="1"/>
    <col min="14605" max="14605" width="13.375" customWidth="1"/>
    <col min="14849" max="14849" width="19.25" customWidth="1"/>
    <col min="14850" max="14850" width="10.25" customWidth="1"/>
    <col min="14851" max="14851" width="9.125" customWidth="1"/>
    <col min="14852" max="14853" width="11.375" customWidth="1"/>
    <col min="14854" max="14854" width="9.25" customWidth="1"/>
    <col min="14855" max="14855" width="11.75" customWidth="1"/>
    <col min="14856" max="14856" width="4.25" customWidth="1"/>
    <col min="14857" max="14859" width="11.75" customWidth="1"/>
    <col min="14860" max="14860" width="4.5" customWidth="1"/>
    <col min="14861" max="14861" width="13.375" customWidth="1"/>
    <col min="15105" max="15105" width="19.25" customWidth="1"/>
    <col min="15106" max="15106" width="10.25" customWidth="1"/>
    <col min="15107" max="15107" width="9.125" customWidth="1"/>
    <col min="15108" max="15109" width="11.375" customWidth="1"/>
    <col min="15110" max="15110" width="9.25" customWidth="1"/>
    <col min="15111" max="15111" width="11.75" customWidth="1"/>
    <col min="15112" max="15112" width="4.25" customWidth="1"/>
    <col min="15113" max="15115" width="11.75" customWidth="1"/>
    <col min="15116" max="15116" width="4.5" customWidth="1"/>
    <col min="15117" max="15117" width="13.375" customWidth="1"/>
    <col min="15361" max="15361" width="19.25" customWidth="1"/>
    <col min="15362" max="15362" width="10.25" customWidth="1"/>
    <col min="15363" max="15363" width="9.125" customWidth="1"/>
    <col min="15364" max="15365" width="11.375" customWidth="1"/>
    <col min="15366" max="15366" width="9.25" customWidth="1"/>
    <col min="15367" max="15367" width="11.75" customWidth="1"/>
    <col min="15368" max="15368" width="4.25" customWidth="1"/>
    <col min="15369" max="15371" width="11.75" customWidth="1"/>
    <col min="15372" max="15372" width="4.5" customWidth="1"/>
    <col min="15373" max="15373" width="13.375" customWidth="1"/>
    <col min="15617" max="15617" width="19.25" customWidth="1"/>
    <col min="15618" max="15618" width="10.25" customWidth="1"/>
    <col min="15619" max="15619" width="9.125" customWidth="1"/>
    <col min="15620" max="15621" width="11.375" customWidth="1"/>
    <col min="15622" max="15622" width="9.25" customWidth="1"/>
    <col min="15623" max="15623" width="11.75" customWidth="1"/>
    <col min="15624" max="15624" width="4.25" customWidth="1"/>
    <col min="15625" max="15627" width="11.75" customWidth="1"/>
    <col min="15628" max="15628" width="4.5" customWidth="1"/>
    <col min="15629" max="15629" width="13.375" customWidth="1"/>
    <col min="15873" max="15873" width="19.25" customWidth="1"/>
    <col min="15874" max="15874" width="10.25" customWidth="1"/>
    <col min="15875" max="15875" width="9.125" customWidth="1"/>
    <col min="15876" max="15877" width="11.375" customWidth="1"/>
    <col min="15878" max="15878" width="9.25" customWidth="1"/>
    <col min="15879" max="15879" width="11.75" customWidth="1"/>
    <col min="15880" max="15880" width="4.25" customWidth="1"/>
    <col min="15881" max="15883" width="11.75" customWidth="1"/>
    <col min="15884" max="15884" width="4.5" customWidth="1"/>
    <col min="15885" max="15885" width="13.375" customWidth="1"/>
    <col min="16129" max="16129" width="19.25" customWidth="1"/>
    <col min="16130" max="16130" width="10.25" customWidth="1"/>
    <col min="16131" max="16131" width="9.125" customWidth="1"/>
    <col min="16132" max="16133" width="11.375" customWidth="1"/>
    <col min="16134" max="16134" width="9.25" customWidth="1"/>
    <col min="16135" max="16135" width="11.75" customWidth="1"/>
    <col min="16136" max="16136" width="4.25" customWidth="1"/>
    <col min="16137" max="16139" width="11.75" customWidth="1"/>
    <col min="16140" max="16140" width="4.5" customWidth="1"/>
    <col min="16141" max="16141" width="13.375" customWidth="1"/>
  </cols>
  <sheetData>
    <row r="1" spans="1:13" ht="20.100000000000001" customHeight="1" x14ac:dyDescent="0.2">
      <c r="A1" s="25" t="s">
        <v>160</v>
      </c>
      <c r="B1" s="119"/>
    </row>
    <row r="2" spans="1:13" x14ac:dyDescent="0.2">
      <c r="A2" s="26" t="s">
        <v>155</v>
      </c>
    </row>
    <row r="3" spans="1:13" x14ac:dyDescent="0.2">
      <c r="C3" s="96"/>
      <c r="D3" s="60"/>
      <c r="E3" s="96"/>
      <c r="F3" s="96"/>
    </row>
    <row r="4" spans="1:13" x14ac:dyDescent="0.2">
      <c r="A4" s="122"/>
      <c r="B4" s="123"/>
      <c r="C4" s="237" t="s">
        <v>102</v>
      </c>
      <c r="D4" s="238"/>
      <c r="E4" s="238"/>
      <c r="F4" s="238"/>
      <c r="G4" s="238"/>
      <c r="H4" s="239"/>
      <c r="I4" s="240" t="s">
        <v>161</v>
      </c>
      <c r="J4" s="240"/>
      <c r="K4" s="240"/>
      <c r="L4" s="240"/>
      <c r="M4" s="240"/>
    </row>
    <row r="5" spans="1:13" x14ac:dyDescent="0.2">
      <c r="A5" s="124"/>
      <c r="B5" s="125"/>
      <c r="C5" s="241" t="s">
        <v>113</v>
      </c>
      <c r="D5" s="242"/>
      <c r="E5" s="241" t="s">
        <v>114</v>
      </c>
      <c r="F5" s="243"/>
      <c r="G5" s="243"/>
      <c r="H5" s="242"/>
      <c r="I5" s="241" t="s">
        <v>114</v>
      </c>
      <c r="J5" s="243"/>
      <c r="K5" s="243"/>
      <c r="L5" s="243"/>
      <c r="M5" s="243"/>
    </row>
    <row r="6" spans="1:13" ht="39.75" customHeight="1" x14ac:dyDescent="0.2">
      <c r="A6" s="126" t="s">
        <v>0</v>
      </c>
      <c r="B6" s="127" t="s">
        <v>156</v>
      </c>
      <c r="C6" s="128" t="s">
        <v>116</v>
      </c>
      <c r="D6" s="129" t="s">
        <v>1</v>
      </c>
      <c r="E6" s="127" t="s">
        <v>117</v>
      </c>
      <c r="F6" s="127" t="s">
        <v>157</v>
      </c>
      <c r="G6" s="130" t="s">
        <v>1</v>
      </c>
      <c r="H6" s="131"/>
      <c r="I6" s="132" t="s">
        <v>117</v>
      </c>
      <c r="J6" s="132" t="s">
        <v>157</v>
      </c>
      <c r="K6" s="133" t="s">
        <v>1</v>
      </c>
      <c r="L6" s="134"/>
      <c r="M6" s="132" t="s">
        <v>162</v>
      </c>
    </row>
    <row r="7" spans="1:13" ht="12.75" customHeight="1" x14ac:dyDescent="0.2">
      <c r="A7" s="25"/>
      <c r="B7" s="96"/>
      <c r="C7" s="135"/>
      <c r="D7" s="136"/>
      <c r="E7" s="137"/>
      <c r="F7" s="138"/>
      <c r="G7" s="139"/>
      <c r="H7" s="140"/>
      <c r="I7" s="141"/>
      <c r="J7" s="142"/>
      <c r="K7" s="139"/>
      <c r="L7" s="140"/>
      <c r="M7" s="141"/>
    </row>
    <row r="8" spans="1:13" ht="12.95" customHeight="1" x14ac:dyDescent="0.2">
      <c r="A8" s="25" t="s">
        <v>2</v>
      </c>
      <c r="B8" s="119">
        <v>258255</v>
      </c>
      <c r="C8" s="143">
        <v>6481548.7800000003</v>
      </c>
      <c r="D8" s="113">
        <v>-4.0733342185682702</v>
      </c>
      <c r="E8" s="144">
        <v>2900290.3899999997</v>
      </c>
      <c r="F8" s="144">
        <v>2767655.77</v>
      </c>
      <c r="G8" s="145">
        <f>(F8/E8-1)*100</f>
        <v>-4.5731496562314788</v>
      </c>
      <c r="H8" s="146" t="s">
        <v>6</v>
      </c>
      <c r="I8" s="144">
        <v>31254421.569999997</v>
      </c>
      <c r="J8" s="147">
        <v>33864066.93</v>
      </c>
      <c r="K8" s="148">
        <f>(J8/I8-1)*100</f>
        <v>8.3496837532418322</v>
      </c>
      <c r="L8" s="146" t="s">
        <v>3</v>
      </c>
      <c r="M8" s="144">
        <f>J8/B8</f>
        <v>131.1264716268804</v>
      </c>
    </row>
    <row r="9" spans="1:13" ht="12.95" customHeight="1" x14ac:dyDescent="0.2">
      <c r="B9" s="96"/>
      <c r="C9" s="149"/>
      <c r="D9" s="113"/>
      <c r="E9" s="96"/>
      <c r="F9" s="96"/>
      <c r="G9" s="145"/>
      <c r="H9" s="150"/>
      <c r="I9" s="96"/>
      <c r="J9" s="151"/>
      <c r="K9" s="148"/>
      <c r="L9" s="150"/>
      <c r="M9" s="96"/>
    </row>
    <row r="10" spans="1:13" ht="12.95" customHeight="1" x14ac:dyDescent="0.2">
      <c r="A10" s="25" t="s">
        <v>4</v>
      </c>
      <c r="B10" s="119">
        <v>53541</v>
      </c>
      <c r="C10" s="152">
        <v>1678156.4500000002</v>
      </c>
      <c r="D10" s="113">
        <v>-4.9037763252935296</v>
      </c>
      <c r="E10" s="153">
        <v>736047.19999999984</v>
      </c>
      <c r="F10" s="153">
        <v>845190.03</v>
      </c>
      <c r="G10" s="145">
        <f t="shared" ref="G10:G73" si="0">(F10/E10-1)*100</f>
        <v>14.828237917350972</v>
      </c>
      <c r="H10" s="146" t="s">
        <v>3</v>
      </c>
      <c r="I10" s="153">
        <v>6967253.9999999991</v>
      </c>
      <c r="J10" s="154">
        <v>8346974.7300000004</v>
      </c>
      <c r="K10" s="148">
        <f t="shared" ref="K10:K73" si="1">(J10/I10-1)*100</f>
        <v>19.802934269369278</v>
      </c>
      <c r="L10" s="146" t="s">
        <v>3</v>
      </c>
      <c r="M10" s="153">
        <f t="shared" ref="M10:M73" si="2">J10/B10</f>
        <v>155.89874544741414</v>
      </c>
    </row>
    <row r="11" spans="1:13" ht="12.95" customHeight="1" x14ac:dyDescent="0.2">
      <c r="A11" s="26" t="s">
        <v>5</v>
      </c>
      <c r="B11" s="96">
        <v>12636</v>
      </c>
      <c r="C11" s="155">
        <v>490666</v>
      </c>
      <c r="D11" s="115">
        <v>-4.0287726303248839</v>
      </c>
      <c r="E11" s="93">
        <v>235314.53</v>
      </c>
      <c r="F11" s="93">
        <v>272845.78999999998</v>
      </c>
      <c r="G11" s="90">
        <f t="shared" si="0"/>
        <v>15.949401849516033</v>
      </c>
      <c r="H11" s="146" t="s">
        <v>3</v>
      </c>
      <c r="I11" s="91">
        <v>2112536.4299999997</v>
      </c>
      <c r="J11" s="151">
        <v>1945433.22</v>
      </c>
      <c r="K11" s="92">
        <f t="shared" si="1"/>
        <v>-7.9100747152558988</v>
      </c>
      <c r="L11" s="146" t="s">
        <v>6</v>
      </c>
      <c r="M11" s="93">
        <f t="shared" si="2"/>
        <v>153.95957739791072</v>
      </c>
    </row>
    <row r="12" spans="1:13" ht="12.95" customHeight="1" x14ac:dyDescent="0.2">
      <c r="A12" s="26" t="s">
        <v>7</v>
      </c>
      <c r="B12" s="96">
        <v>14028</v>
      </c>
      <c r="C12" s="155">
        <v>565347.44999999995</v>
      </c>
      <c r="D12" s="115">
        <v>-4.5430438774728188</v>
      </c>
      <c r="E12" s="93">
        <v>286278.17</v>
      </c>
      <c r="F12" s="93">
        <v>247659.39</v>
      </c>
      <c r="G12" s="90">
        <f t="shared" si="0"/>
        <v>-13.489949303504345</v>
      </c>
      <c r="H12" s="146" t="s">
        <v>6</v>
      </c>
      <c r="I12" s="91">
        <v>3181962.11</v>
      </c>
      <c r="J12" s="151">
        <v>4170159.5500000003</v>
      </c>
      <c r="K12" s="92">
        <f t="shared" si="1"/>
        <v>31.056229013361847</v>
      </c>
      <c r="L12" s="146" t="s">
        <v>3</v>
      </c>
      <c r="M12" s="93">
        <f t="shared" si="2"/>
        <v>297.27399130310806</v>
      </c>
    </row>
    <row r="13" spans="1:13" ht="12.95" customHeight="1" x14ac:dyDescent="0.2">
      <c r="A13" s="26" t="s">
        <v>8</v>
      </c>
      <c r="B13" s="96">
        <v>664</v>
      </c>
      <c r="C13" s="155">
        <v>5082</v>
      </c>
      <c r="D13" s="115">
        <v>12.833037300177619</v>
      </c>
      <c r="E13" s="93">
        <v>0</v>
      </c>
      <c r="F13" s="93">
        <v>2771.7</v>
      </c>
      <c r="G13" s="90" t="s">
        <v>103</v>
      </c>
      <c r="H13" s="146" t="s">
        <v>3</v>
      </c>
      <c r="I13" s="91">
        <v>-11253.5</v>
      </c>
      <c r="J13" s="93">
        <v>-11748</v>
      </c>
      <c r="K13" s="92">
        <f t="shared" si="1"/>
        <v>4.3941884746967697</v>
      </c>
      <c r="L13" s="146" t="s">
        <v>3</v>
      </c>
      <c r="M13" s="93">
        <f t="shared" si="2"/>
        <v>-17.692771084337348</v>
      </c>
    </row>
    <row r="14" spans="1:13" ht="12.95" customHeight="1" x14ac:dyDescent="0.2">
      <c r="A14" s="26" t="s">
        <v>9</v>
      </c>
      <c r="B14" s="96">
        <v>4445</v>
      </c>
      <c r="C14" s="155">
        <v>109879</v>
      </c>
      <c r="D14" s="115">
        <v>-1.2394614319869102</v>
      </c>
      <c r="E14" s="93">
        <v>22191</v>
      </c>
      <c r="F14" s="93">
        <v>50344.7</v>
      </c>
      <c r="G14" s="90" t="s">
        <v>98</v>
      </c>
      <c r="H14" s="146" t="s">
        <v>3</v>
      </c>
      <c r="I14" s="91">
        <v>250204</v>
      </c>
      <c r="J14" s="151">
        <v>363160.72000000003</v>
      </c>
      <c r="K14" s="92">
        <f t="shared" si="1"/>
        <v>45.145848987226444</v>
      </c>
      <c r="L14" s="146" t="s">
        <v>3</v>
      </c>
      <c r="M14" s="93">
        <f t="shared" si="2"/>
        <v>81.700949381327348</v>
      </c>
    </row>
    <row r="15" spans="1:13" ht="12.95" customHeight="1" x14ac:dyDescent="0.2">
      <c r="A15" s="26" t="s">
        <v>10</v>
      </c>
      <c r="B15" s="96">
        <v>1234</v>
      </c>
      <c r="C15" s="155">
        <v>77111</v>
      </c>
      <c r="D15" s="116">
        <v>-0.23353150087654928</v>
      </c>
      <c r="E15" s="93">
        <v>47227.6</v>
      </c>
      <c r="F15" s="93">
        <v>65654</v>
      </c>
      <c r="G15" s="94">
        <f t="shared" si="0"/>
        <v>39.016168511633033</v>
      </c>
      <c r="H15" s="146" t="s">
        <v>3</v>
      </c>
      <c r="I15" s="91">
        <v>201576.7</v>
      </c>
      <c r="J15" s="151">
        <v>295138.7</v>
      </c>
      <c r="K15" s="92">
        <f t="shared" si="1"/>
        <v>46.415086664282136</v>
      </c>
      <c r="L15" s="146" t="s">
        <v>3</v>
      </c>
      <c r="M15" s="93">
        <f t="shared" si="2"/>
        <v>239.17236628849273</v>
      </c>
    </row>
    <row r="16" spans="1:13" ht="12.95" customHeight="1" x14ac:dyDescent="0.2">
      <c r="A16" s="26" t="s">
        <v>11</v>
      </c>
      <c r="B16" s="96">
        <v>2594</v>
      </c>
      <c r="C16" s="95">
        <v>26356.7</v>
      </c>
      <c r="D16" s="115">
        <v>-56.398704039001245</v>
      </c>
      <c r="E16" s="93">
        <v>4956.2</v>
      </c>
      <c r="F16" s="93">
        <v>-224.15</v>
      </c>
      <c r="G16" s="90" t="s">
        <v>120</v>
      </c>
      <c r="H16" s="146" t="s">
        <v>6</v>
      </c>
      <c r="I16" s="91">
        <v>213945.95</v>
      </c>
      <c r="J16" s="151">
        <v>187738.81</v>
      </c>
      <c r="K16" s="92">
        <f t="shared" si="1"/>
        <v>-12.24942094019541</v>
      </c>
      <c r="L16" s="146" t="s">
        <v>6</v>
      </c>
      <c r="M16" s="93">
        <f t="shared" si="2"/>
        <v>72.374252120277561</v>
      </c>
    </row>
    <row r="17" spans="1:15" ht="12.95" customHeight="1" x14ac:dyDescent="0.2">
      <c r="A17" s="26" t="s">
        <v>12</v>
      </c>
      <c r="B17" s="96">
        <v>984</v>
      </c>
      <c r="C17" s="155">
        <v>31.85</v>
      </c>
      <c r="D17" s="115">
        <v>-98.753083036448345</v>
      </c>
      <c r="E17" s="93">
        <v>1759</v>
      </c>
      <c r="F17" s="93">
        <v>31.85</v>
      </c>
      <c r="G17" s="90">
        <f t="shared" si="0"/>
        <v>-98.189312109152922</v>
      </c>
      <c r="H17" s="146" t="s">
        <v>6</v>
      </c>
      <c r="I17" s="91">
        <v>48007.34</v>
      </c>
      <c r="J17" s="93">
        <v>19883.359999999997</v>
      </c>
      <c r="K17" s="92">
        <f t="shared" si="1"/>
        <v>-58.582666733878618</v>
      </c>
      <c r="L17" s="146" t="s">
        <v>6</v>
      </c>
      <c r="M17" s="93">
        <f t="shared" si="2"/>
        <v>20.206666666666663</v>
      </c>
    </row>
    <row r="18" spans="1:15" ht="12.95" customHeight="1" x14ac:dyDescent="0.2">
      <c r="A18" s="26" t="s">
        <v>13</v>
      </c>
      <c r="B18" s="96">
        <v>2867</v>
      </c>
      <c r="C18" s="155">
        <v>26553</v>
      </c>
      <c r="D18" s="115">
        <v>-46.680722891566262</v>
      </c>
      <c r="E18" s="93">
        <v>8862.4500000000007</v>
      </c>
      <c r="F18" s="93">
        <v>13861.35</v>
      </c>
      <c r="G18" s="90">
        <f t="shared" si="0"/>
        <v>56.405395799130019</v>
      </c>
      <c r="H18" s="146" t="s">
        <v>3</v>
      </c>
      <c r="I18" s="91">
        <v>50318.7</v>
      </c>
      <c r="J18" s="93">
        <v>22363.059999999998</v>
      </c>
      <c r="K18" s="92">
        <f t="shared" si="1"/>
        <v>-55.557158670633378</v>
      </c>
      <c r="L18" s="146" t="s">
        <v>6</v>
      </c>
      <c r="M18" s="93">
        <f t="shared" si="2"/>
        <v>7.8001604464597127</v>
      </c>
    </row>
    <row r="19" spans="1:15" ht="12.95" customHeight="1" x14ac:dyDescent="0.2">
      <c r="A19" s="26" t="s">
        <v>14</v>
      </c>
      <c r="B19" s="96">
        <v>10435</v>
      </c>
      <c r="C19" s="155">
        <v>206303.55</v>
      </c>
      <c r="D19" s="115">
        <v>9.7697960008938942</v>
      </c>
      <c r="E19" s="93">
        <v>77750</v>
      </c>
      <c r="F19" s="93">
        <v>136450.29999999999</v>
      </c>
      <c r="G19" s="90">
        <f t="shared" si="0"/>
        <v>75.498778135048212</v>
      </c>
      <c r="H19" s="146" t="s">
        <v>3</v>
      </c>
      <c r="I19" s="91">
        <v>611735.32999999996</v>
      </c>
      <c r="J19" s="151">
        <v>1076568.6599999999</v>
      </c>
      <c r="K19" s="92">
        <f t="shared" si="1"/>
        <v>75.986019967164566</v>
      </c>
      <c r="L19" s="146" t="s">
        <v>3</v>
      </c>
      <c r="M19" s="93">
        <f t="shared" si="2"/>
        <v>103.16901389554384</v>
      </c>
    </row>
    <row r="20" spans="1:15" ht="12.95" customHeight="1" x14ac:dyDescent="0.2">
      <c r="A20" s="26" t="s">
        <v>15</v>
      </c>
      <c r="B20" s="96">
        <v>1342</v>
      </c>
      <c r="C20" s="155">
        <v>72123</v>
      </c>
      <c r="D20" s="115">
        <v>23.21135711357114</v>
      </c>
      <c r="E20" s="93">
        <v>19697.55</v>
      </c>
      <c r="F20" s="93">
        <v>27705.8</v>
      </c>
      <c r="G20" s="90">
        <f t="shared" si="0"/>
        <v>40.65607144035679</v>
      </c>
      <c r="H20" s="146" t="s">
        <v>3</v>
      </c>
      <c r="I20" s="91">
        <v>82311.55</v>
      </c>
      <c r="J20" s="151">
        <v>102499.35</v>
      </c>
      <c r="K20" s="92">
        <f t="shared" si="1"/>
        <v>24.526084127926161</v>
      </c>
      <c r="L20" s="146" t="s">
        <v>3</v>
      </c>
      <c r="M20" s="93">
        <f t="shared" si="2"/>
        <v>76.378055141579736</v>
      </c>
    </row>
    <row r="21" spans="1:15" ht="12.95" customHeight="1" x14ac:dyDescent="0.2">
      <c r="A21" s="26" t="s">
        <v>16</v>
      </c>
      <c r="B21" s="96">
        <v>505</v>
      </c>
      <c r="C21" s="155">
        <v>7610.05</v>
      </c>
      <c r="D21" s="115">
        <v>-0.29544323035400888</v>
      </c>
      <c r="E21" s="93">
        <v>0</v>
      </c>
      <c r="F21" s="93">
        <v>2.0499999999999998</v>
      </c>
      <c r="G21" s="90" t="s">
        <v>103</v>
      </c>
      <c r="H21" s="146" t="s">
        <v>21</v>
      </c>
      <c r="I21" s="91">
        <v>48275.85</v>
      </c>
      <c r="J21" s="151">
        <v>10601.59</v>
      </c>
      <c r="K21" s="92">
        <f t="shared" si="1"/>
        <v>-78.039558081318091</v>
      </c>
      <c r="L21" s="146" t="s">
        <v>6</v>
      </c>
      <c r="M21" s="93">
        <f t="shared" si="2"/>
        <v>20.993247524752476</v>
      </c>
    </row>
    <row r="22" spans="1:15" ht="12.95" customHeight="1" x14ac:dyDescent="0.2">
      <c r="A22" s="26" t="s">
        <v>17</v>
      </c>
      <c r="B22" s="96">
        <v>1807</v>
      </c>
      <c r="C22" s="155">
        <v>91092.85</v>
      </c>
      <c r="D22" s="115">
        <v>-9.9942840402202027</v>
      </c>
      <c r="E22" s="93">
        <v>32010.7</v>
      </c>
      <c r="F22" s="93">
        <v>28087.25</v>
      </c>
      <c r="G22" s="90">
        <f t="shared" si="0"/>
        <v>-12.256682921648077</v>
      </c>
      <c r="H22" s="146" t="s">
        <v>6</v>
      </c>
      <c r="I22" s="91">
        <v>177633.54</v>
      </c>
      <c r="J22" s="151">
        <v>165175.71</v>
      </c>
      <c r="K22" s="92">
        <f t="shared" si="1"/>
        <v>-7.0132194629460294</v>
      </c>
      <c r="L22" s="146" t="s">
        <v>6</v>
      </c>
      <c r="M22" s="93">
        <f t="shared" si="2"/>
        <v>91.408804648588813</v>
      </c>
    </row>
    <row r="23" spans="1:15" ht="12.95" customHeight="1" x14ac:dyDescent="0.2">
      <c r="B23" s="96"/>
      <c r="C23" s="155"/>
      <c r="D23" s="113"/>
      <c r="E23" s="93"/>
      <c r="F23" s="93"/>
      <c r="G23" s="145"/>
      <c r="H23" s="97"/>
      <c r="I23" s="91"/>
      <c r="J23" s="91"/>
      <c r="K23" s="148"/>
      <c r="L23" s="97"/>
      <c r="M23" s="98"/>
    </row>
    <row r="24" spans="1:15" ht="12.95" customHeight="1" x14ac:dyDescent="0.2">
      <c r="A24" s="25" t="s">
        <v>18</v>
      </c>
      <c r="B24" s="119">
        <v>63593</v>
      </c>
      <c r="C24" s="152">
        <v>1463387.72</v>
      </c>
      <c r="D24" s="113">
        <v>-6.2309421072450082</v>
      </c>
      <c r="E24" s="153">
        <v>569427.15999999992</v>
      </c>
      <c r="F24" s="153">
        <v>556867.02</v>
      </c>
      <c r="G24" s="145">
        <f t="shared" si="0"/>
        <v>-2.2057500734597779</v>
      </c>
      <c r="H24" s="146" t="s">
        <v>6</v>
      </c>
      <c r="I24" s="153">
        <v>8853388.9399999995</v>
      </c>
      <c r="J24" s="154">
        <v>9021288.299999997</v>
      </c>
      <c r="K24" s="148">
        <f t="shared" si="1"/>
        <v>1.8964417031473779</v>
      </c>
      <c r="L24" s="146" t="s">
        <v>3</v>
      </c>
      <c r="M24" s="153">
        <f t="shared" si="2"/>
        <v>141.85976915698265</v>
      </c>
      <c r="O24" s="60"/>
    </row>
    <row r="25" spans="1:15" ht="12.95" customHeight="1" x14ac:dyDescent="0.2">
      <c r="A25" s="26" t="s">
        <v>19</v>
      </c>
      <c r="B25" s="96">
        <v>1738</v>
      </c>
      <c r="C25" s="155">
        <v>26216</v>
      </c>
      <c r="D25" s="115">
        <v>39.865661528940379</v>
      </c>
      <c r="E25" s="93">
        <v>-2268.3000000000002</v>
      </c>
      <c r="F25" s="93">
        <v>-192</v>
      </c>
      <c r="G25" s="94">
        <f t="shared" si="0"/>
        <v>-91.535511175770395</v>
      </c>
      <c r="H25" s="146" t="s">
        <v>3</v>
      </c>
      <c r="I25" s="91">
        <v>165375.12000000002</v>
      </c>
      <c r="J25" s="151">
        <v>159301.5</v>
      </c>
      <c r="K25" s="92">
        <f t="shared" si="1"/>
        <v>-3.6726322556863589</v>
      </c>
      <c r="L25" s="146" t="s">
        <v>6</v>
      </c>
      <c r="M25" s="93">
        <f t="shared" si="2"/>
        <v>91.657940161104719</v>
      </c>
      <c r="O25" s="60"/>
    </row>
    <row r="26" spans="1:15" ht="12.95" customHeight="1" x14ac:dyDescent="0.2">
      <c r="A26" s="26" t="s">
        <v>20</v>
      </c>
      <c r="B26" s="96">
        <v>861</v>
      </c>
      <c r="C26" s="155">
        <v>27522.5</v>
      </c>
      <c r="D26" s="116">
        <v>1.4123481900719215</v>
      </c>
      <c r="E26" s="93">
        <v>-1325</v>
      </c>
      <c r="F26" s="93">
        <v>457.7</v>
      </c>
      <c r="G26" s="90" t="s">
        <v>120</v>
      </c>
      <c r="H26" s="146" t="s">
        <v>3</v>
      </c>
      <c r="I26" s="91">
        <v>134298.51999999999</v>
      </c>
      <c r="J26" s="151">
        <v>135428.93000000002</v>
      </c>
      <c r="K26" s="92">
        <f t="shared" si="1"/>
        <v>0.84171441353191323</v>
      </c>
      <c r="L26" s="146" t="s">
        <v>21</v>
      </c>
      <c r="M26" s="93">
        <f t="shared" si="2"/>
        <v>157.29260162601628</v>
      </c>
    </row>
    <row r="27" spans="1:15" ht="12.95" customHeight="1" x14ac:dyDescent="0.2">
      <c r="A27" s="26" t="s">
        <v>22</v>
      </c>
      <c r="B27" s="96">
        <v>3547</v>
      </c>
      <c r="C27" s="95">
        <v>149026.65</v>
      </c>
      <c r="D27" s="115">
        <v>-10.345160542200471</v>
      </c>
      <c r="E27" s="93">
        <v>54709.59</v>
      </c>
      <c r="F27" s="93">
        <v>62403.85</v>
      </c>
      <c r="G27" s="90">
        <f t="shared" si="0"/>
        <v>14.063823179811807</v>
      </c>
      <c r="H27" s="146" t="s">
        <v>3</v>
      </c>
      <c r="I27" s="91">
        <v>704962.23</v>
      </c>
      <c r="J27" s="151">
        <v>653239.35</v>
      </c>
      <c r="K27" s="92">
        <f t="shared" si="1"/>
        <v>-7.3369717977656794</v>
      </c>
      <c r="L27" s="146" t="s">
        <v>6</v>
      </c>
      <c r="M27" s="93">
        <f t="shared" si="2"/>
        <v>184.16671835353819</v>
      </c>
    </row>
    <row r="28" spans="1:15" ht="12.95" customHeight="1" x14ac:dyDescent="0.2">
      <c r="A28" s="26" t="s">
        <v>23</v>
      </c>
      <c r="B28" s="96">
        <v>1675</v>
      </c>
      <c r="C28" s="155">
        <v>64086.55</v>
      </c>
      <c r="D28" s="115">
        <v>90.235543813820954</v>
      </c>
      <c r="E28" s="93">
        <v>26812.3</v>
      </c>
      <c r="F28" s="93">
        <v>29185.5</v>
      </c>
      <c r="G28" s="90">
        <f t="shared" si="0"/>
        <v>8.8511615937461485</v>
      </c>
      <c r="H28" s="146" t="s">
        <v>3</v>
      </c>
      <c r="I28" s="91">
        <v>236677.09999999998</v>
      </c>
      <c r="J28" s="151">
        <v>147890.53</v>
      </c>
      <c r="K28" s="92">
        <f t="shared" si="1"/>
        <v>-37.513798335369152</v>
      </c>
      <c r="L28" s="146" t="s">
        <v>6</v>
      </c>
      <c r="M28" s="93">
        <f t="shared" si="2"/>
        <v>88.292853731343286</v>
      </c>
    </row>
    <row r="29" spans="1:15" ht="12.95" customHeight="1" x14ac:dyDescent="0.2">
      <c r="A29" s="26" t="s">
        <v>24</v>
      </c>
      <c r="B29" s="96">
        <v>2601</v>
      </c>
      <c r="C29" s="155">
        <v>24068.85</v>
      </c>
      <c r="D29" s="117" t="s">
        <v>98</v>
      </c>
      <c r="E29" s="93">
        <v>-5035.3500000000004</v>
      </c>
      <c r="F29" s="93">
        <v>13634.85</v>
      </c>
      <c r="G29" s="90" t="s">
        <v>120</v>
      </c>
      <c r="H29" s="146" t="s">
        <v>3</v>
      </c>
      <c r="I29" s="91">
        <v>328045.15000000002</v>
      </c>
      <c r="J29" s="151">
        <v>323683.84999999998</v>
      </c>
      <c r="K29" s="90">
        <f t="shared" si="1"/>
        <v>-1.329481627757656</v>
      </c>
      <c r="L29" s="146" t="s">
        <v>6</v>
      </c>
      <c r="M29" s="93">
        <f t="shared" si="2"/>
        <v>124.44592464436754</v>
      </c>
    </row>
    <row r="30" spans="1:15" ht="12.95" customHeight="1" x14ac:dyDescent="0.2">
      <c r="A30" s="26" t="s">
        <v>25</v>
      </c>
      <c r="B30" s="96">
        <v>24221</v>
      </c>
      <c r="C30" s="155">
        <v>541534.19999999995</v>
      </c>
      <c r="D30" s="115">
        <v>-6.3294543953143823</v>
      </c>
      <c r="E30" s="93">
        <v>265394.55</v>
      </c>
      <c r="F30" s="93">
        <v>268837.84999999998</v>
      </c>
      <c r="G30" s="90">
        <f t="shared" si="0"/>
        <v>1.2974267934288797</v>
      </c>
      <c r="H30" s="146" t="s">
        <v>3</v>
      </c>
      <c r="I30" s="91">
        <v>5134264.5</v>
      </c>
      <c r="J30" s="151">
        <v>5162339.3699999992</v>
      </c>
      <c r="K30" s="92">
        <f t="shared" si="1"/>
        <v>0.54681386204391558</v>
      </c>
      <c r="L30" s="146" t="s">
        <v>21</v>
      </c>
      <c r="M30" s="93">
        <f t="shared" si="2"/>
        <v>213.13485694232276</v>
      </c>
    </row>
    <row r="31" spans="1:15" ht="12.95" customHeight="1" x14ac:dyDescent="0.2">
      <c r="A31" s="26" t="s">
        <v>26</v>
      </c>
      <c r="B31" s="96">
        <v>3597</v>
      </c>
      <c r="C31" s="155">
        <v>53444</v>
      </c>
      <c r="D31" s="116">
        <v>18.281723588067813</v>
      </c>
      <c r="E31" s="93">
        <v>20017.650000000001</v>
      </c>
      <c r="F31" s="93">
        <v>22132</v>
      </c>
      <c r="G31" s="90">
        <f t="shared" si="0"/>
        <v>10.562428656710443</v>
      </c>
      <c r="H31" s="146" t="s">
        <v>3</v>
      </c>
      <c r="I31" s="91">
        <v>292795</v>
      </c>
      <c r="J31" s="151">
        <v>511242.5</v>
      </c>
      <c r="K31" s="90">
        <f t="shared" si="1"/>
        <v>74.607660649942801</v>
      </c>
      <c r="L31" s="146" t="s">
        <v>3</v>
      </c>
      <c r="M31" s="93">
        <f t="shared" si="2"/>
        <v>142.13024742841256</v>
      </c>
    </row>
    <row r="32" spans="1:15" ht="12.95" customHeight="1" x14ac:dyDescent="0.2">
      <c r="A32" s="26" t="s">
        <v>27</v>
      </c>
      <c r="B32" s="96">
        <v>986</v>
      </c>
      <c r="C32" s="155">
        <v>17510</v>
      </c>
      <c r="D32" s="116">
        <v>48.692255434782616</v>
      </c>
      <c r="E32" s="99">
        <v>0</v>
      </c>
      <c r="F32" s="99">
        <v>14</v>
      </c>
      <c r="G32" s="90" t="s">
        <v>103</v>
      </c>
      <c r="H32" s="146" t="s">
        <v>21</v>
      </c>
      <c r="I32" s="91">
        <v>48207.85</v>
      </c>
      <c r="J32" s="151">
        <v>-11655.47</v>
      </c>
      <c r="K32" s="90" t="s">
        <v>120</v>
      </c>
      <c r="L32" s="146" t="s">
        <v>6</v>
      </c>
      <c r="M32" s="93">
        <f t="shared" si="2"/>
        <v>-11.820963488843812</v>
      </c>
    </row>
    <row r="33" spans="1:13" ht="12.75" customHeight="1" x14ac:dyDescent="0.2">
      <c r="A33" s="26" t="s">
        <v>28</v>
      </c>
      <c r="B33" s="96">
        <v>1476</v>
      </c>
      <c r="C33" s="155">
        <v>30502</v>
      </c>
      <c r="D33" s="117" t="s">
        <v>98</v>
      </c>
      <c r="E33" s="93">
        <v>7801.1</v>
      </c>
      <c r="F33" s="93">
        <v>26218</v>
      </c>
      <c r="G33" s="90" t="s">
        <v>98</v>
      </c>
      <c r="H33" s="146" t="s">
        <v>3</v>
      </c>
      <c r="I33" s="91">
        <v>128432.63</v>
      </c>
      <c r="J33" s="151">
        <v>271697.14</v>
      </c>
      <c r="K33" s="114" t="s">
        <v>98</v>
      </c>
      <c r="L33" s="146" t="s">
        <v>3</v>
      </c>
      <c r="M33" s="93">
        <f t="shared" si="2"/>
        <v>184.07665311653116</v>
      </c>
    </row>
    <row r="34" spans="1:13" ht="12.75" customHeight="1" x14ac:dyDescent="0.2">
      <c r="A34" s="26" t="s">
        <v>29</v>
      </c>
      <c r="B34" s="96">
        <v>818</v>
      </c>
      <c r="C34" s="155">
        <v>601</v>
      </c>
      <c r="D34" s="117" t="s">
        <v>163</v>
      </c>
      <c r="E34" s="93">
        <v>0</v>
      </c>
      <c r="F34" s="93">
        <v>0</v>
      </c>
      <c r="G34" s="90" t="s">
        <v>103</v>
      </c>
      <c r="H34" s="146" t="s">
        <v>21</v>
      </c>
      <c r="I34" s="91">
        <v>-47054.45</v>
      </c>
      <c r="J34" s="93">
        <v>12554.75</v>
      </c>
      <c r="K34" s="90" t="s">
        <v>120</v>
      </c>
      <c r="L34" s="146" t="s">
        <v>3</v>
      </c>
      <c r="M34" s="93">
        <f t="shared" si="2"/>
        <v>15.348105134474327</v>
      </c>
    </row>
    <row r="35" spans="1:13" ht="12.75" customHeight="1" x14ac:dyDescent="0.2">
      <c r="A35" s="26" t="s">
        <v>30</v>
      </c>
      <c r="B35" s="96">
        <v>1579</v>
      </c>
      <c r="C35" s="155">
        <v>27969.25</v>
      </c>
      <c r="D35" s="116">
        <v>-77.039803802858813</v>
      </c>
      <c r="E35" s="93">
        <v>8520.6</v>
      </c>
      <c r="F35" s="93">
        <v>-8702.1</v>
      </c>
      <c r="G35" s="90" t="s">
        <v>120</v>
      </c>
      <c r="H35" s="146" t="s">
        <v>6</v>
      </c>
      <c r="I35" s="91">
        <v>50271.049999999996</v>
      </c>
      <c r="J35" s="151">
        <v>27158.25</v>
      </c>
      <c r="K35" s="90">
        <f t="shared" si="1"/>
        <v>-45.976362140834524</v>
      </c>
      <c r="L35" s="146" t="s">
        <v>6</v>
      </c>
      <c r="M35" s="93">
        <f t="shared" si="2"/>
        <v>17.199651678277391</v>
      </c>
    </row>
    <row r="36" spans="1:13" ht="12.75" customHeight="1" x14ac:dyDescent="0.2">
      <c r="A36" s="26" t="s">
        <v>31</v>
      </c>
      <c r="B36" s="96">
        <v>611</v>
      </c>
      <c r="C36" s="95">
        <v>0</v>
      </c>
      <c r="D36" s="116">
        <v>-100</v>
      </c>
      <c r="E36" s="99">
        <v>100</v>
      </c>
      <c r="F36" s="99">
        <v>0</v>
      </c>
      <c r="G36" s="90">
        <f t="shared" si="0"/>
        <v>-100</v>
      </c>
      <c r="H36" s="146" t="s">
        <v>6</v>
      </c>
      <c r="I36" s="91">
        <v>63554.05</v>
      </c>
      <c r="J36" s="151">
        <v>81127.5</v>
      </c>
      <c r="K36" s="90">
        <f t="shared" si="1"/>
        <v>27.651188240560586</v>
      </c>
      <c r="L36" s="146" t="s">
        <v>3</v>
      </c>
      <c r="M36" s="93">
        <f t="shared" si="2"/>
        <v>132.77823240589197</v>
      </c>
    </row>
    <row r="37" spans="1:13" ht="12.75" customHeight="1" x14ac:dyDescent="0.2">
      <c r="A37" s="26" t="s">
        <v>32</v>
      </c>
      <c r="B37" s="96">
        <v>2524</v>
      </c>
      <c r="C37" s="155">
        <v>112058.4</v>
      </c>
      <c r="D37" s="115">
        <v>7.9210314185086395</v>
      </c>
      <c r="E37" s="93">
        <v>37901.65</v>
      </c>
      <c r="F37" s="93">
        <v>21885.95</v>
      </c>
      <c r="G37" s="94">
        <f t="shared" si="0"/>
        <v>-42.255944002437886</v>
      </c>
      <c r="H37" s="146" t="s">
        <v>6</v>
      </c>
      <c r="I37" s="91">
        <v>302530.30000000005</v>
      </c>
      <c r="J37" s="93">
        <v>260259.05000000002</v>
      </c>
      <c r="K37" s="92">
        <f t="shared" si="1"/>
        <v>-13.972567375895906</v>
      </c>
      <c r="L37" s="146" t="s">
        <v>6</v>
      </c>
      <c r="M37" s="93">
        <f t="shared" si="2"/>
        <v>103.11372820919176</v>
      </c>
    </row>
    <row r="38" spans="1:13" ht="12.95" customHeight="1" x14ac:dyDescent="0.2">
      <c r="A38" s="26" t="s">
        <v>33</v>
      </c>
      <c r="B38" s="96">
        <v>2787</v>
      </c>
      <c r="C38" s="155">
        <v>58080</v>
      </c>
      <c r="D38" s="115">
        <v>-18.131457649098571</v>
      </c>
      <c r="E38" s="93">
        <v>42784</v>
      </c>
      <c r="F38" s="93">
        <v>35360</v>
      </c>
      <c r="G38" s="94">
        <f t="shared" si="0"/>
        <v>-17.352281226626776</v>
      </c>
      <c r="H38" s="146" t="s">
        <v>6</v>
      </c>
      <c r="I38" s="91">
        <v>231629.8</v>
      </c>
      <c r="J38" s="151">
        <v>406096.35</v>
      </c>
      <c r="K38" s="92">
        <f t="shared" si="1"/>
        <v>75.321288538866753</v>
      </c>
      <c r="L38" s="146" t="s">
        <v>3</v>
      </c>
      <c r="M38" s="93">
        <f t="shared" si="2"/>
        <v>145.71092572658773</v>
      </c>
    </row>
    <row r="39" spans="1:13" ht="12.95" customHeight="1" x14ac:dyDescent="0.2">
      <c r="A39" s="26" t="s">
        <v>34</v>
      </c>
      <c r="B39" s="96">
        <v>950</v>
      </c>
      <c r="C39" s="155">
        <v>16901</v>
      </c>
      <c r="D39" s="115">
        <v>14.6930784447453</v>
      </c>
      <c r="E39" s="93">
        <v>5993.85</v>
      </c>
      <c r="F39" s="93">
        <v>5870.6</v>
      </c>
      <c r="G39" s="90">
        <f t="shared" si="0"/>
        <v>-2.0562743478732326</v>
      </c>
      <c r="H39" s="146" t="s">
        <v>6</v>
      </c>
      <c r="I39" s="91">
        <v>80401.350000000006</v>
      </c>
      <c r="J39" s="151">
        <v>-21522.35</v>
      </c>
      <c r="K39" s="90" t="s">
        <v>120</v>
      </c>
      <c r="L39" s="146" t="s">
        <v>6</v>
      </c>
      <c r="M39" s="93">
        <f t="shared" si="2"/>
        <v>-22.655105263157893</v>
      </c>
    </row>
    <row r="40" spans="1:13" ht="12.95" customHeight="1" x14ac:dyDescent="0.2">
      <c r="A40" s="26" t="s">
        <v>35</v>
      </c>
      <c r="B40" s="96">
        <v>1929</v>
      </c>
      <c r="C40" s="155">
        <v>24613</v>
      </c>
      <c r="D40" s="115">
        <v>92.770989974937336</v>
      </c>
      <c r="E40" s="93">
        <v>2536.1999999999998</v>
      </c>
      <c r="F40" s="93">
        <v>7803.65</v>
      </c>
      <c r="G40" s="90" t="s">
        <v>98</v>
      </c>
      <c r="H40" s="146" t="s">
        <v>3</v>
      </c>
      <c r="I40" s="91">
        <v>36216.75</v>
      </c>
      <c r="J40" s="151">
        <v>22065</v>
      </c>
      <c r="K40" s="92">
        <f t="shared" si="1"/>
        <v>-39.075151690861276</v>
      </c>
      <c r="L40" s="146" t="s">
        <v>6</v>
      </c>
      <c r="M40" s="93">
        <f t="shared" si="2"/>
        <v>11.438569206842924</v>
      </c>
    </row>
    <row r="41" spans="1:13" ht="12.95" customHeight="1" x14ac:dyDescent="0.2">
      <c r="A41" s="26" t="s">
        <v>36</v>
      </c>
      <c r="B41" s="96">
        <v>1626</v>
      </c>
      <c r="C41" s="155">
        <v>30366</v>
      </c>
      <c r="D41" s="115">
        <v>-6.6346696347449612</v>
      </c>
      <c r="E41" s="93">
        <v>12123.85</v>
      </c>
      <c r="F41" s="93">
        <v>8766</v>
      </c>
      <c r="G41" s="90">
        <f t="shared" si="0"/>
        <v>-27.696235106834877</v>
      </c>
      <c r="H41" s="146" t="s">
        <v>6</v>
      </c>
      <c r="I41" s="91">
        <v>87239.02</v>
      </c>
      <c r="J41" s="151">
        <v>154074.67000000001</v>
      </c>
      <c r="K41" s="92">
        <f t="shared" si="1"/>
        <v>76.61210545464634</v>
      </c>
      <c r="L41" s="146" t="s">
        <v>3</v>
      </c>
      <c r="M41" s="93">
        <f t="shared" si="2"/>
        <v>94.7568696186962</v>
      </c>
    </row>
    <row r="42" spans="1:13" ht="12.95" customHeight="1" x14ac:dyDescent="0.2">
      <c r="A42" s="26" t="s">
        <v>37</v>
      </c>
      <c r="B42" s="96">
        <v>3635</v>
      </c>
      <c r="C42" s="155">
        <v>188065.82</v>
      </c>
      <c r="D42" s="115">
        <v>-2.4842364937639694</v>
      </c>
      <c r="E42" s="93">
        <v>34104.269999999997</v>
      </c>
      <c r="F42" s="93">
        <v>37592.57</v>
      </c>
      <c r="G42" s="90">
        <f t="shared" si="0"/>
        <v>10.228337976446955</v>
      </c>
      <c r="H42" s="146" t="s">
        <v>3</v>
      </c>
      <c r="I42" s="91">
        <v>516418.63</v>
      </c>
      <c r="J42" s="151">
        <v>393333.79</v>
      </c>
      <c r="K42" s="92">
        <f t="shared" si="1"/>
        <v>-23.834314420453818</v>
      </c>
      <c r="L42" s="146" t="s">
        <v>6</v>
      </c>
      <c r="M42" s="93">
        <f t="shared" si="2"/>
        <v>108.20737001375515</v>
      </c>
    </row>
    <row r="43" spans="1:13" ht="12.95" customHeight="1" x14ac:dyDescent="0.2">
      <c r="A43" s="26" t="s">
        <v>38</v>
      </c>
      <c r="B43" s="96">
        <v>1142</v>
      </c>
      <c r="C43" s="155">
        <v>18006.7</v>
      </c>
      <c r="D43" s="115">
        <v>0.93441704035874817</v>
      </c>
      <c r="E43" s="93">
        <v>1840</v>
      </c>
      <c r="F43" s="93">
        <v>6006.7</v>
      </c>
      <c r="G43" s="90" t="s">
        <v>98</v>
      </c>
      <c r="H43" s="146" t="s">
        <v>3</v>
      </c>
      <c r="I43" s="91">
        <v>66239.05</v>
      </c>
      <c r="J43" s="93">
        <v>53433.649999999994</v>
      </c>
      <c r="K43" s="92">
        <f t="shared" si="1"/>
        <v>-19.332100928379869</v>
      </c>
      <c r="L43" s="146" t="s">
        <v>6</v>
      </c>
      <c r="M43" s="93">
        <f t="shared" si="2"/>
        <v>46.789535901926442</v>
      </c>
    </row>
    <row r="44" spans="1:13" ht="12.95" customHeight="1" x14ac:dyDescent="0.2">
      <c r="A44" s="26" t="s">
        <v>39</v>
      </c>
      <c r="B44" s="96">
        <v>1340</v>
      </c>
      <c r="C44" s="155">
        <v>18482.8</v>
      </c>
      <c r="D44" s="116">
        <v>-23.595747143542177</v>
      </c>
      <c r="E44" s="93">
        <v>21935.200000000001</v>
      </c>
      <c r="F44" s="93">
        <v>18032.8</v>
      </c>
      <c r="G44" s="94">
        <f t="shared" si="0"/>
        <v>-17.790583172252827</v>
      </c>
      <c r="H44" s="146" t="s">
        <v>6</v>
      </c>
      <c r="I44" s="91">
        <v>25035</v>
      </c>
      <c r="J44" s="93">
        <v>96775.7</v>
      </c>
      <c r="K44" s="114" t="s">
        <v>98</v>
      </c>
      <c r="L44" s="146" t="s">
        <v>3</v>
      </c>
      <c r="M44" s="93">
        <f t="shared" si="2"/>
        <v>72.220671641791043</v>
      </c>
    </row>
    <row r="45" spans="1:13" ht="12.95" customHeight="1" x14ac:dyDescent="0.2">
      <c r="A45" s="26" t="s">
        <v>40</v>
      </c>
      <c r="B45" s="96">
        <v>1074</v>
      </c>
      <c r="C45" s="155">
        <v>21600</v>
      </c>
      <c r="D45" s="116">
        <v>0</v>
      </c>
      <c r="E45" s="93">
        <v>21600</v>
      </c>
      <c r="F45" s="93">
        <v>21600</v>
      </c>
      <c r="G45" s="94">
        <f t="shared" si="0"/>
        <v>0</v>
      </c>
      <c r="H45" s="146" t="s">
        <v>21</v>
      </c>
      <c r="I45" s="91">
        <v>86850.9</v>
      </c>
      <c r="J45" s="151">
        <v>31417.55</v>
      </c>
      <c r="K45" s="92">
        <f t="shared" si="1"/>
        <v>-63.825878603445673</v>
      </c>
      <c r="L45" s="146" t="s">
        <v>6</v>
      </c>
      <c r="M45" s="93">
        <f t="shared" si="2"/>
        <v>29.252839851024209</v>
      </c>
    </row>
    <row r="46" spans="1:13" ht="12.95" customHeight="1" x14ac:dyDescent="0.2">
      <c r="A46" s="26" t="s">
        <v>41</v>
      </c>
      <c r="B46" s="96">
        <v>1661</v>
      </c>
      <c r="C46" s="155">
        <v>12600</v>
      </c>
      <c r="D46" s="116">
        <v>-16.487767114871076</v>
      </c>
      <c r="E46" s="93">
        <v>535</v>
      </c>
      <c r="F46" s="93">
        <v>-17773.900000000001</v>
      </c>
      <c r="G46" s="90" t="s">
        <v>120</v>
      </c>
      <c r="H46" s="146" t="s">
        <v>6</v>
      </c>
      <c r="I46" s="91">
        <v>121822.89</v>
      </c>
      <c r="J46" s="151">
        <v>106032.44</v>
      </c>
      <c r="K46" s="92">
        <f t="shared" si="1"/>
        <v>-12.961808737257829</v>
      </c>
      <c r="L46" s="146" t="s">
        <v>6</v>
      </c>
      <c r="M46" s="93">
        <f t="shared" si="2"/>
        <v>63.836508127633955</v>
      </c>
    </row>
    <row r="47" spans="1:13" ht="12.95" customHeight="1" x14ac:dyDescent="0.2">
      <c r="A47" s="26" t="s">
        <v>121</v>
      </c>
      <c r="B47" s="96">
        <v>1215</v>
      </c>
      <c r="C47" s="155">
        <v>133</v>
      </c>
      <c r="D47" s="115">
        <v>-99.553481501376481</v>
      </c>
      <c r="E47" s="93">
        <v>13346</v>
      </c>
      <c r="F47" s="93">
        <v>-2267</v>
      </c>
      <c r="G47" s="90" t="s">
        <v>120</v>
      </c>
      <c r="H47" s="146" t="s">
        <v>6</v>
      </c>
      <c r="I47" s="91">
        <v>59176.5</v>
      </c>
      <c r="J47" s="151">
        <v>45314.25</v>
      </c>
      <c r="K47" s="92">
        <f t="shared" si="1"/>
        <v>-23.425261717066736</v>
      </c>
      <c r="L47" s="146" t="s">
        <v>6</v>
      </c>
      <c r="M47" s="93">
        <f t="shared" si="2"/>
        <v>37.29567901234568</v>
      </c>
    </row>
    <row r="48" spans="1:13" ht="12.95" customHeight="1" x14ac:dyDescent="0.2">
      <c r="B48" s="96"/>
      <c r="C48" s="155"/>
      <c r="D48" s="113"/>
      <c r="E48" s="93"/>
      <c r="F48" s="93"/>
      <c r="G48" s="145"/>
      <c r="H48" s="97"/>
      <c r="I48" s="91"/>
      <c r="J48" s="100"/>
      <c r="K48" s="148"/>
      <c r="L48" s="97"/>
      <c r="M48" s="98"/>
    </row>
    <row r="49" spans="1:13" ht="12.95" customHeight="1" x14ac:dyDescent="0.2">
      <c r="A49" s="25" t="s">
        <v>43</v>
      </c>
      <c r="B49" s="119">
        <v>44869</v>
      </c>
      <c r="C49" s="152">
        <v>993135.65999999992</v>
      </c>
      <c r="D49" s="113">
        <v>-13.477534587705776</v>
      </c>
      <c r="E49" s="153">
        <v>508688.33999999997</v>
      </c>
      <c r="F49" s="153">
        <v>382936.85</v>
      </c>
      <c r="G49" s="145">
        <f t="shared" si="0"/>
        <v>-24.720733720768983</v>
      </c>
      <c r="H49" s="146" t="s">
        <v>6</v>
      </c>
      <c r="I49" s="153">
        <v>7083450.5099999998</v>
      </c>
      <c r="J49" s="154">
        <v>7473057.0199999996</v>
      </c>
      <c r="K49" s="148">
        <f t="shared" si="1"/>
        <v>5.5002362118571568</v>
      </c>
      <c r="L49" s="146" t="s">
        <v>3</v>
      </c>
      <c r="M49" s="153">
        <f t="shared" si="2"/>
        <v>166.55278744790388</v>
      </c>
    </row>
    <row r="50" spans="1:13" ht="14.25" customHeight="1" x14ac:dyDescent="0.2">
      <c r="A50" s="26" t="s">
        <v>44</v>
      </c>
      <c r="B50" s="96">
        <v>2151</v>
      </c>
      <c r="C50" s="155">
        <v>14019</v>
      </c>
      <c r="D50" s="115">
        <v>-26.984375000000004</v>
      </c>
      <c r="E50" s="93">
        <v>9450</v>
      </c>
      <c r="F50" s="93">
        <v>-10525</v>
      </c>
      <c r="G50" s="90" t="s">
        <v>120</v>
      </c>
      <c r="H50" s="146" t="s">
        <v>6</v>
      </c>
      <c r="I50" s="91">
        <v>44885.1</v>
      </c>
      <c r="J50" s="93">
        <v>66398.17</v>
      </c>
      <c r="K50" s="92">
        <f t="shared" si="1"/>
        <v>47.929201449924363</v>
      </c>
      <c r="L50" s="146" t="s">
        <v>3</v>
      </c>
      <c r="M50" s="93">
        <f t="shared" si="2"/>
        <v>30.868512319851231</v>
      </c>
    </row>
    <row r="51" spans="1:13" ht="12.95" customHeight="1" x14ac:dyDescent="0.2">
      <c r="A51" s="26" t="s">
        <v>122</v>
      </c>
      <c r="B51" s="96">
        <v>2117</v>
      </c>
      <c r="C51" s="155">
        <v>67974</v>
      </c>
      <c r="D51" s="115">
        <v>6.7766258246936939</v>
      </c>
      <c r="E51" s="93">
        <v>35109.08</v>
      </c>
      <c r="F51" s="93">
        <v>32310</v>
      </c>
      <c r="G51" s="90">
        <f t="shared" si="0"/>
        <v>-7.9725244865430867</v>
      </c>
      <c r="H51" s="146" t="s">
        <v>6</v>
      </c>
      <c r="I51" s="91">
        <v>316451.31</v>
      </c>
      <c r="J51" s="151">
        <v>375251.98</v>
      </c>
      <c r="K51" s="92">
        <f t="shared" si="1"/>
        <v>18.581269263824506</v>
      </c>
      <c r="L51" s="146" t="s">
        <v>3</v>
      </c>
      <c r="M51" s="93">
        <f t="shared" si="2"/>
        <v>177.25648559282001</v>
      </c>
    </row>
    <row r="52" spans="1:13" ht="12.95" customHeight="1" x14ac:dyDescent="0.2">
      <c r="A52" s="26" t="s">
        <v>46</v>
      </c>
      <c r="B52" s="96">
        <v>3077</v>
      </c>
      <c r="C52" s="95">
        <v>45848.85</v>
      </c>
      <c r="D52" s="115">
        <v>77.681173461478821</v>
      </c>
      <c r="E52" s="99">
        <v>-3649.05</v>
      </c>
      <c r="F52" s="99">
        <v>11428.6</v>
      </c>
      <c r="G52" s="90" t="s">
        <v>120</v>
      </c>
      <c r="H52" s="146" t="s">
        <v>3</v>
      </c>
      <c r="I52" s="91">
        <v>456602.43</v>
      </c>
      <c r="J52" s="151">
        <v>372988.69</v>
      </c>
      <c r="K52" s="92">
        <f t="shared" si="1"/>
        <v>-18.312153967292723</v>
      </c>
      <c r="L52" s="146" t="s">
        <v>6</v>
      </c>
      <c r="M52" s="93">
        <f t="shared" si="2"/>
        <v>121.21829379265519</v>
      </c>
    </row>
    <row r="53" spans="1:13" ht="12.95" customHeight="1" x14ac:dyDescent="0.2">
      <c r="A53" s="26" t="s">
        <v>47</v>
      </c>
      <c r="B53" s="96">
        <v>302</v>
      </c>
      <c r="C53" s="155">
        <v>10032</v>
      </c>
      <c r="D53" s="115">
        <v>-22.129938678879146</v>
      </c>
      <c r="E53" s="99">
        <v>12283</v>
      </c>
      <c r="F53" s="99">
        <v>9482</v>
      </c>
      <c r="G53" s="90">
        <f t="shared" si="0"/>
        <v>-22.803875274770004</v>
      </c>
      <c r="H53" s="146" t="s">
        <v>6</v>
      </c>
      <c r="I53" s="91">
        <v>38800.9</v>
      </c>
      <c r="J53" s="151">
        <v>9440.1</v>
      </c>
      <c r="K53" s="92">
        <f t="shared" si="1"/>
        <v>-75.670409706991322</v>
      </c>
      <c r="L53" s="146" t="s">
        <v>6</v>
      </c>
      <c r="M53" s="93">
        <f t="shared" si="2"/>
        <v>31.258609271523181</v>
      </c>
    </row>
    <row r="54" spans="1:13" ht="12.95" customHeight="1" x14ac:dyDescent="0.2">
      <c r="A54" s="26" t="s">
        <v>48</v>
      </c>
      <c r="B54" s="96">
        <v>1481</v>
      </c>
      <c r="C54" s="155">
        <v>59504</v>
      </c>
      <c r="D54" s="116">
        <v>-6.3381955495532054</v>
      </c>
      <c r="E54" s="93">
        <v>28008.7</v>
      </c>
      <c r="F54" s="93">
        <v>15664</v>
      </c>
      <c r="G54" s="90">
        <f t="shared" si="0"/>
        <v>-44.074519702806626</v>
      </c>
      <c r="H54" s="146" t="s">
        <v>6</v>
      </c>
      <c r="I54" s="91">
        <v>15569.650000000001</v>
      </c>
      <c r="J54" s="151">
        <v>149103.25</v>
      </c>
      <c r="K54" s="114" t="s">
        <v>98</v>
      </c>
      <c r="L54" s="146" t="s">
        <v>3</v>
      </c>
      <c r="M54" s="93">
        <f t="shared" si="2"/>
        <v>100.6774139095206</v>
      </c>
    </row>
    <row r="55" spans="1:13" ht="12.95" customHeight="1" x14ac:dyDescent="0.2">
      <c r="A55" s="26" t="s">
        <v>49</v>
      </c>
      <c r="B55" s="96">
        <v>2311</v>
      </c>
      <c r="C55" s="155">
        <v>30033.55</v>
      </c>
      <c r="D55" s="115">
        <v>-45.355542718345035</v>
      </c>
      <c r="E55" s="99">
        <v>49292.25</v>
      </c>
      <c r="F55" s="99">
        <v>21523.95</v>
      </c>
      <c r="G55" s="90">
        <f t="shared" si="0"/>
        <v>-56.334007881563529</v>
      </c>
      <c r="H55" s="146" t="s">
        <v>6</v>
      </c>
      <c r="I55" s="91">
        <v>190817.33</v>
      </c>
      <c r="J55" s="151">
        <v>163279.1</v>
      </c>
      <c r="K55" s="92">
        <f t="shared" si="1"/>
        <v>-14.431723785255768</v>
      </c>
      <c r="L55" s="146" t="s">
        <v>6</v>
      </c>
      <c r="M55" s="93">
        <f t="shared" si="2"/>
        <v>70.653007356122899</v>
      </c>
    </row>
    <row r="56" spans="1:13" ht="12.95" customHeight="1" x14ac:dyDescent="0.2">
      <c r="A56" s="26" t="s">
        <v>50</v>
      </c>
      <c r="B56" s="96">
        <v>20680</v>
      </c>
      <c r="C56" s="155">
        <v>617591.35</v>
      </c>
      <c r="D56" s="115">
        <v>-13.551454262395735</v>
      </c>
      <c r="E56" s="93">
        <v>325049.56</v>
      </c>
      <c r="F56" s="93">
        <v>256631.75</v>
      </c>
      <c r="G56" s="90">
        <f t="shared" si="0"/>
        <v>-21.048424123385988</v>
      </c>
      <c r="H56" s="146" t="s">
        <v>6</v>
      </c>
      <c r="I56" s="91">
        <v>4908008.09</v>
      </c>
      <c r="J56" s="151">
        <v>5143427.5599999996</v>
      </c>
      <c r="K56" s="92">
        <f t="shared" si="1"/>
        <v>4.7966398115696585</v>
      </c>
      <c r="L56" s="146" t="s">
        <v>3</v>
      </c>
      <c r="M56" s="93">
        <f t="shared" si="2"/>
        <v>248.71506576402319</v>
      </c>
    </row>
    <row r="57" spans="1:13" ht="12.95" customHeight="1" x14ac:dyDescent="0.2">
      <c r="A57" s="26" t="s">
        <v>51</v>
      </c>
      <c r="B57" s="96">
        <v>1223</v>
      </c>
      <c r="C57" s="155">
        <v>4995</v>
      </c>
      <c r="D57" s="116">
        <v>-84.506223101081773</v>
      </c>
      <c r="E57" s="93">
        <v>7909.8</v>
      </c>
      <c r="F57" s="93">
        <v>4995</v>
      </c>
      <c r="G57" s="90">
        <f t="shared" si="0"/>
        <v>-36.850489266479556</v>
      </c>
      <c r="H57" s="146" t="s">
        <v>6</v>
      </c>
      <c r="I57" s="91">
        <v>107881.8</v>
      </c>
      <c r="J57" s="151">
        <v>281880.15999999997</v>
      </c>
      <c r="K57" s="114" t="s">
        <v>98</v>
      </c>
      <c r="L57" s="146" t="s">
        <v>3</v>
      </c>
      <c r="M57" s="93">
        <f t="shared" si="2"/>
        <v>230.48255110384298</v>
      </c>
    </row>
    <row r="58" spans="1:13" ht="12.95" customHeight="1" x14ac:dyDescent="0.2">
      <c r="A58" s="26" t="s">
        <v>52</v>
      </c>
      <c r="B58" s="96">
        <v>1482</v>
      </c>
      <c r="C58" s="155">
        <v>14078.71</v>
      </c>
      <c r="D58" s="116">
        <v>19.30503533718624</v>
      </c>
      <c r="E58" s="93">
        <v>-239.4</v>
      </c>
      <c r="F58" s="93">
        <v>65.349999999999994</v>
      </c>
      <c r="G58" s="90" t="s">
        <v>120</v>
      </c>
      <c r="H58" s="146" t="s">
        <v>3</v>
      </c>
      <c r="I58" s="91">
        <v>250830.4</v>
      </c>
      <c r="J58" s="151">
        <v>227394.07</v>
      </c>
      <c r="K58" s="92">
        <f t="shared" si="1"/>
        <v>-9.3434966415554044</v>
      </c>
      <c r="L58" s="146" t="s">
        <v>6</v>
      </c>
      <c r="M58" s="93">
        <f t="shared" si="2"/>
        <v>153.43729419703104</v>
      </c>
    </row>
    <row r="59" spans="1:13" ht="12.95" customHeight="1" x14ac:dyDescent="0.2">
      <c r="A59" s="26" t="s">
        <v>53</v>
      </c>
      <c r="B59" s="96">
        <v>3113</v>
      </c>
      <c r="C59" s="155">
        <v>0</v>
      </c>
      <c r="D59" s="115">
        <v>-100</v>
      </c>
      <c r="E59" s="93">
        <v>8666</v>
      </c>
      <c r="F59" s="93">
        <v>0</v>
      </c>
      <c r="G59" s="90">
        <f t="shared" si="0"/>
        <v>-100</v>
      </c>
      <c r="H59" s="146" t="s">
        <v>6</v>
      </c>
      <c r="I59" s="91">
        <v>26863.91</v>
      </c>
      <c r="J59" s="93">
        <v>12985.34</v>
      </c>
      <c r="K59" s="92">
        <f t="shared" si="1"/>
        <v>-51.662509292206529</v>
      </c>
      <c r="L59" s="146" t="s">
        <v>6</v>
      </c>
      <c r="M59" s="93">
        <f t="shared" si="2"/>
        <v>4.1713266945069067</v>
      </c>
    </row>
    <row r="60" spans="1:13" ht="12.95" customHeight="1" x14ac:dyDescent="0.2">
      <c r="A60" s="26" t="s">
        <v>54</v>
      </c>
      <c r="B60" s="96">
        <v>393</v>
      </c>
      <c r="C60" s="155">
        <v>0</v>
      </c>
      <c r="D60" s="115">
        <v>-100</v>
      </c>
      <c r="E60" s="93">
        <v>0</v>
      </c>
      <c r="F60" s="93">
        <v>0</v>
      </c>
      <c r="G60" s="90" t="s">
        <v>103</v>
      </c>
      <c r="H60" s="146" t="s">
        <v>21</v>
      </c>
      <c r="I60" s="91">
        <v>-3947.7</v>
      </c>
      <c r="J60" s="93">
        <v>7110</v>
      </c>
      <c r="K60" s="90" t="s">
        <v>120</v>
      </c>
      <c r="L60" s="146" t="s">
        <v>3</v>
      </c>
      <c r="M60" s="93">
        <f t="shared" si="2"/>
        <v>18.091603053435115</v>
      </c>
    </row>
    <row r="61" spans="1:13" ht="12.95" customHeight="1" x14ac:dyDescent="0.2">
      <c r="A61" s="26" t="s">
        <v>55</v>
      </c>
      <c r="B61" s="96">
        <v>1290</v>
      </c>
      <c r="C61" s="155">
        <v>27333.200000000001</v>
      </c>
      <c r="D61" s="115">
        <v>-12.033830666443535</v>
      </c>
      <c r="E61" s="93">
        <v>12325.4</v>
      </c>
      <c r="F61" s="93">
        <v>9249.2000000000007</v>
      </c>
      <c r="G61" s="90">
        <f t="shared" si="0"/>
        <v>-24.958216366203111</v>
      </c>
      <c r="H61" s="146" t="s">
        <v>6</v>
      </c>
      <c r="I61" s="91">
        <v>173604</v>
      </c>
      <c r="J61" s="151">
        <v>219202.65000000002</v>
      </c>
      <c r="K61" s="92">
        <f t="shared" si="1"/>
        <v>26.26589825119239</v>
      </c>
      <c r="L61" s="146" t="s">
        <v>3</v>
      </c>
      <c r="M61" s="93">
        <f t="shared" si="2"/>
        <v>169.92453488372095</v>
      </c>
    </row>
    <row r="62" spans="1:13" ht="12.95" customHeight="1" x14ac:dyDescent="0.2">
      <c r="A62" s="26" t="s">
        <v>56</v>
      </c>
      <c r="B62" s="96">
        <v>4263</v>
      </c>
      <c r="C62" s="155">
        <v>89398</v>
      </c>
      <c r="D62" s="115">
        <v>-14.217722976538882</v>
      </c>
      <c r="E62" s="93">
        <v>23883</v>
      </c>
      <c r="F62" s="93">
        <v>22806</v>
      </c>
      <c r="G62" s="94">
        <f t="shared" si="0"/>
        <v>-4.5094837331993487</v>
      </c>
      <c r="H62" s="146" t="s">
        <v>6</v>
      </c>
      <c r="I62" s="91">
        <v>479592.93</v>
      </c>
      <c r="J62" s="151">
        <v>362751.15</v>
      </c>
      <c r="K62" s="92">
        <f t="shared" si="1"/>
        <v>-24.362698591073883</v>
      </c>
      <c r="L62" s="146" t="s">
        <v>6</v>
      </c>
      <c r="M62" s="93">
        <f t="shared" si="2"/>
        <v>85.092927515833921</v>
      </c>
    </row>
    <row r="63" spans="1:13" ht="12.95" customHeight="1" x14ac:dyDescent="0.2">
      <c r="A63" s="26" t="s">
        <v>57</v>
      </c>
      <c r="B63" s="96">
        <v>986</v>
      </c>
      <c r="C63" s="155">
        <v>12328</v>
      </c>
      <c r="D63" s="117" t="s">
        <v>98</v>
      </c>
      <c r="E63" s="93">
        <v>600</v>
      </c>
      <c r="F63" s="93">
        <v>9306</v>
      </c>
      <c r="G63" s="90" t="s">
        <v>98</v>
      </c>
      <c r="H63" s="146" t="s">
        <v>3</v>
      </c>
      <c r="I63" s="91">
        <v>77490.36</v>
      </c>
      <c r="J63" s="151">
        <v>81844.800000000003</v>
      </c>
      <c r="K63" s="92">
        <f t="shared" si="1"/>
        <v>5.6193312303620679</v>
      </c>
      <c r="L63" s="146" t="s">
        <v>3</v>
      </c>
      <c r="M63" s="93">
        <f t="shared" si="2"/>
        <v>83.006896551724139</v>
      </c>
    </row>
    <row r="64" spans="1:13" ht="12.95" customHeight="1" x14ac:dyDescent="0.2">
      <c r="B64" s="96"/>
      <c r="C64" s="155"/>
      <c r="D64" s="113"/>
      <c r="E64" s="93"/>
      <c r="F64" s="93"/>
      <c r="G64" s="145"/>
      <c r="H64" s="97"/>
      <c r="I64" s="91"/>
      <c r="J64" s="100"/>
      <c r="K64" s="148"/>
      <c r="L64" s="97"/>
      <c r="M64" s="98"/>
    </row>
    <row r="65" spans="1:13" ht="12.95" customHeight="1" x14ac:dyDescent="0.2">
      <c r="A65" s="25" t="s">
        <v>58</v>
      </c>
      <c r="B65" s="119">
        <v>44148</v>
      </c>
      <c r="C65" s="152">
        <v>1116671.75</v>
      </c>
      <c r="D65" s="113">
        <v>3.5909692401623117</v>
      </c>
      <c r="E65" s="153">
        <v>491456.31</v>
      </c>
      <c r="F65" s="153">
        <v>520125.66000000003</v>
      </c>
      <c r="G65" s="145">
        <f t="shared" si="0"/>
        <v>5.8335500870871027</v>
      </c>
      <c r="H65" s="146" t="s">
        <v>3</v>
      </c>
      <c r="I65" s="153">
        <v>4718263.6099999994</v>
      </c>
      <c r="J65" s="154">
        <v>4583454.8599999994</v>
      </c>
      <c r="K65" s="148">
        <f t="shared" si="1"/>
        <v>-2.8571686777797534</v>
      </c>
      <c r="L65" s="146" t="s">
        <v>6</v>
      </c>
      <c r="M65" s="153">
        <f t="shared" si="2"/>
        <v>103.82021518528585</v>
      </c>
    </row>
    <row r="66" spans="1:13" ht="12.95" customHeight="1" x14ac:dyDescent="0.2">
      <c r="A66" s="26" t="s">
        <v>59</v>
      </c>
      <c r="B66" s="96">
        <v>8413</v>
      </c>
      <c r="C66" s="155">
        <v>290348.65000000002</v>
      </c>
      <c r="D66" s="115">
        <v>8.2010316318531942</v>
      </c>
      <c r="E66" s="93">
        <v>87649.01</v>
      </c>
      <c r="F66" s="93">
        <v>56332.1</v>
      </c>
      <c r="G66" s="90">
        <f t="shared" si="0"/>
        <v>-35.729907274480333</v>
      </c>
      <c r="H66" s="146" t="s">
        <v>6</v>
      </c>
      <c r="I66" s="91">
        <v>615852.09</v>
      </c>
      <c r="J66" s="151">
        <v>575912.14</v>
      </c>
      <c r="K66" s="92">
        <f t="shared" si="1"/>
        <v>-6.4853153295298505</v>
      </c>
      <c r="L66" s="146" t="s">
        <v>6</v>
      </c>
      <c r="M66" s="93">
        <f t="shared" si="2"/>
        <v>68.455026744324257</v>
      </c>
    </row>
    <row r="67" spans="1:13" ht="12.95" customHeight="1" x14ac:dyDescent="0.2">
      <c r="A67" s="26" t="s">
        <v>60</v>
      </c>
      <c r="B67" s="96">
        <v>1145</v>
      </c>
      <c r="C67" s="155">
        <v>19870</v>
      </c>
      <c r="D67" s="116">
        <v>-31.788534157226223</v>
      </c>
      <c r="E67" s="99">
        <v>20152.849999999999</v>
      </c>
      <c r="F67" s="99">
        <v>14068.75</v>
      </c>
      <c r="G67" s="90">
        <f t="shared" si="0"/>
        <v>-30.189774647258329</v>
      </c>
      <c r="H67" s="146" t="s">
        <v>6</v>
      </c>
      <c r="I67" s="91">
        <v>138646.29999999999</v>
      </c>
      <c r="J67" s="151">
        <v>149630.6</v>
      </c>
      <c r="K67" s="92">
        <f t="shared" si="1"/>
        <v>7.9225338144617075</v>
      </c>
      <c r="L67" s="146" t="s">
        <v>3</v>
      </c>
      <c r="M67" s="93">
        <f t="shared" si="2"/>
        <v>130.68174672489084</v>
      </c>
    </row>
    <row r="68" spans="1:13" ht="12.95" customHeight="1" x14ac:dyDescent="0.2">
      <c r="A68" s="26" t="s">
        <v>61</v>
      </c>
      <c r="B68" s="96">
        <v>2741</v>
      </c>
      <c r="C68" s="155">
        <v>56432</v>
      </c>
      <c r="D68" s="116">
        <v>44.408618660115671</v>
      </c>
      <c r="E68" s="93">
        <v>13458.6</v>
      </c>
      <c r="F68" s="93">
        <v>53007</v>
      </c>
      <c r="G68" s="90" t="s">
        <v>98</v>
      </c>
      <c r="H68" s="146" t="s">
        <v>3</v>
      </c>
      <c r="I68" s="91">
        <v>216613</v>
      </c>
      <c r="J68" s="151">
        <v>237806.3</v>
      </c>
      <c r="K68" s="90">
        <f t="shared" si="1"/>
        <v>9.7839464852063287</v>
      </c>
      <c r="L68" s="146" t="s">
        <v>3</v>
      </c>
      <c r="M68" s="93">
        <f t="shared" si="2"/>
        <v>86.758956585187889</v>
      </c>
    </row>
    <row r="69" spans="1:13" ht="12.95" customHeight="1" x14ac:dyDescent="0.2">
      <c r="A69" s="26" t="s">
        <v>62</v>
      </c>
      <c r="B69" s="96">
        <v>725</v>
      </c>
      <c r="C69" s="155">
        <v>10608</v>
      </c>
      <c r="D69" s="115">
        <v>-0.45045045045044585</v>
      </c>
      <c r="E69" s="93">
        <v>3252.3</v>
      </c>
      <c r="F69" s="93">
        <v>-2629.4</v>
      </c>
      <c r="G69" s="90" t="s">
        <v>120</v>
      </c>
      <c r="H69" s="146" t="s">
        <v>6</v>
      </c>
      <c r="I69" s="91">
        <v>27074.899999999998</v>
      </c>
      <c r="J69" s="93">
        <v>48371.65</v>
      </c>
      <c r="K69" s="90">
        <f t="shared" si="1"/>
        <v>78.658646938677549</v>
      </c>
      <c r="L69" s="146" t="s">
        <v>3</v>
      </c>
      <c r="M69" s="93">
        <f t="shared" si="2"/>
        <v>66.719517241379307</v>
      </c>
    </row>
    <row r="70" spans="1:13" ht="12.95" customHeight="1" x14ac:dyDescent="0.2">
      <c r="A70" s="26" t="s">
        <v>63</v>
      </c>
      <c r="B70" s="96">
        <v>4156</v>
      </c>
      <c r="C70" s="155">
        <v>57298.45</v>
      </c>
      <c r="D70" s="116">
        <v>76.389761113163402</v>
      </c>
      <c r="E70" s="93">
        <v>27878</v>
      </c>
      <c r="F70" s="93">
        <v>44648.45</v>
      </c>
      <c r="G70" s="94">
        <f t="shared" si="0"/>
        <v>60.15657507712173</v>
      </c>
      <c r="H70" s="146" t="s">
        <v>3</v>
      </c>
      <c r="I70" s="91">
        <v>406083.13</v>
      </c>
      <c r="J70" s="151">
        <v>220938.22999999998</v>
      </c>
      <c r="K70" s="90">
        <f t="shared" si="1"/>
        <v>-45.592856812347762</v>
      </c>
      <c r="L70" s="146" t="s">
        <v>6</v>
      </c>
      <c r="M70" s="93">
        <f t="shared" si="2"/>
        <v>53.161268046198266</v>
      </c>
    </row>
    <row r="71" spans="1:13" ht="12.95" customHeight="1" x14ac:dyDescent="0.2">
      <c r="A71" s="26" t="s">
        <v>64</v>
      </c>
      <c r="B71" s="96">
        <v>2540</v>
      </c>
      <c r="C71" s="155">
        <v>58524.5</v>
      </c>
      <c r="D71" s="116">
        <v>-7.0032956311435584</v>
      </c>
      <c r="E71" s="93">
        <v>14835.15</v>
      </c>
      <c r="F71" s="93">
        <v>25367.13</v>
      </c>
      <c r="G71" s="90">
        <f t="shared" si="0"/>
        <v>70.993417660084333</v>
      </c>
      <c r="H71" s="146" t="s">
        <v>3</v>
      </c>
      <c r="I71" s="91">
        <v>479487.18000000005</v>
      </c>
      <c r="J71" s="100">
        <v>501682.1</v>
      </c>
      <c r="K71" s="90">
        <f t="shared" si="1"/>
        <v>4.6288870538728322</v>
      </c>
      <c r="L71" s="146" t="s">
        <v>3</v>
      </c>
      <c r="M71" s="99">
        <f t="shared" si="2"/>
        <v>197.51263779527559</v>
      </c>
    </row>
    <row r="72" spans="1:13" ht="12.95" customHeight="1" x14ac:dyDescent="0.2">
      <c r="A72" s="26" t="s">
        <v>65</v>
      </c>
      <c r="B72" s="96">
        <v>1166</v>
      </c>
      <c r="C72" s="155">
        <v>40884.800000000003</v>
      </c>
      <c r="D72" s="115">
        <v>3.2840888421818537</v>
      </c>
      <c r="E72" s="93">
        <v>19484.8</v>
      </c>
      <c r="F72" s="93">
        <v>7507.7</v>
      </c>
      <c r="G72" s="90">
        <f t="shared" si="0"/>
        <v>-61.468939891607818</v>
      </c>
      <c r="H72" s="146" t="s">
        <v>6</v>
      </c>
      <c r="I72" s="91">
        <v>187590.25</v>
      </c>
      <c r="J72" s="93">
        <v>83345.95</v>
      </c>
      <c r="K72" s="90">
        <f t="shared" si="1"/>
        <v>-55.570212204525561</v>
      </c>
      <c r="L72" s="146" t="s">
        <v>6</v>
      </c>
      <c r="M72" s="93">
        <f t="shared" si="2"/>
        <v>71.480231560891937</v>
      </c>
    </row>
    <row r="73" spans="1:13" ht="12.95" customHeight="1" x14ac:dyDescent="0.2">
      <c r="A73" s="26" t="s">
        <v>66</v>
      </c>
      <c r="B73" s="96">
        <v>5050</v>
      </c>
      <c r="C73" s="155">
        <v>195796.4</v>
      </c>
      <c r="D73" s="116">
        <v>-2.9780777463147223</v>
      </c>
      <c r="E73" s="93">
        <v>138393.79999999999</v>
      </c>
      <c r="F73" s="93">
        <v>147853.20000000001</v>
      </c>
      <c r="G73" s="90">
        <f t="shared" si="0"/>
        <v>6.8351327877405055</v>
      </c>
      <c r="H73" s="146" t="s">
        <v>3</v>
      </c>
      <c r="I73" s="91">
        <v>739999.69</v>
      </c>
      <c r="J73" s="151">
        <v>683960.21</v>
      </c>
      <c r="K73" s="90">
        <f t="shared" si="1"/>
        <v>-7.5729058751362377</v>
      </c>
      <c r="L73" s="146" t="s">
        <v>6</v>
      </c>
      <c r="M73" s="93">
        <f t="shared" si="2"/>
        <v>135.43766534653466</v>
      </c>
    </row>
    <row r="74" spans="1:13" ht="12.95" customHeight="1" x14ac:dyDescent="0.2">
      <c r="A74" s="26" t="s">
        <v>67</v>
      </c>
      <c r="B74" s="96">
        <v>2688</v>
      </c>
      <c r="C74" s="155">
        <v>120966.45</v>
      </c>
      <c r="D74" s="115">
        <v>11.29056964834847</v>
      </c>
      <c r="E74" s="93">
        <v>86433.25</v>
      </c>
      <c r="F74" s="93">
        <v>73103.05</v>
      </c>
      <c r="G74" s="90">
        <f t="shared" ref="G74:G98" si="3">(F74/E74-1)*100</f>
        <v>-15.422537044482299</v>
      </c>
      <c r="H74" s="146" t="s">
        <v>6</v>
      </c>
      <c r="I74" s="91">
        <v>624017.65</v>
      </c>
      <c r="J74" s="151">
        <v>688802.35000000009</v>
      </c>
      <c r="K74" s="90">
        <f>(J74/I74-1)*100</f>
        <v>10.381869807688936</v>
      </c>
      <c r="L74" s="146" t="s">
        <v>3</v>
      </c>
      <c r="M74" s="93">
        <f t="shared" ref="M74:M98" si="4">J74/B74</f>
        <v>256.2508742559524</v>
      </c>
    </row>
    <row r="75" spans="1:13" ht="12.95" customHeight="1" x14ac:dyDescent="0.2">
      <c r="A75" s="26" t="s">
        <v>68</v>
      </c>
      <c r="B75" s="96">
        <v>7387</v>
      </c>
      <c r="C75" s="155">
        <v>155205.35</v>
      </c>
      <c r="D75" s="116">
        <v>-8.015693688594661</v>
      </c>
      <c r="E75" s="93">
        <v>65001.15</v>
      </c>
      <c r="F75" s="93">
        <v>70528.45</v>
      </c>
      <c r="G75" s="90">
        <f t="shared" si="3"/>
        <v>8.5033880169812281</v>
      </c>
      <c r="H75" s="146" t="s">
        <v>3</v>
      </c>
      <c r="I75" s="91">
        <v>1038792.62</v>
      </c>
      <c r="J75" s="151">
        <v>993210</v>
      </c>
      <c r="K75" s="90">
        <f>(J75/I75-1)*100</f>
        <v>-4.3880384903004055</v>
      </c>
      <c r="L75" s="146" t="s">
        <v>6</v>
      </c>
      <c r="M75" s="93">
        <f t="shared" si="4"/>
        <v>134.45377013672669</v>
      </c>
    </row>
    <row r="76" spans="1:13" ht="12.95" customHeight="1" x14ac:dyDescent="0.2">
      <c r="A76" s="26" t="s">
        <v>69</v>
      </c>
      <c r="B76" s="96">
        <v>1463</v>
      </c>
      <c r="C76" s="155">
        <v>21764</v>
      </c>
      <c r="D76" s="115">
        <v>21.18208772393826</v>
      </c>
      <c r="E76" s="93">
        <v>-5527.4</v>
      </c>
      <c r="F76" s="93">
        <v>7381.55</v>
      </c>
      <c r="G76" s="90" t="s">
        <v>120</v>
      </c>
      <c r="H76" s="146" t="s">
        <v>3</v>
      </c>
      <c r="I76" s="91">
        <v>-17090.949999999997</v>
      </c>
      <c r="J76" s="93">
        <v>74721.650000000009</v>
      </c>
      <c r="K76" s="90" t="s">
        <v>120</v>
      </c>
      <c r="L76" s="146" t="s">
        <v>3</v>
      </c>
      <c r="M76" s="93">
        <f t="shared" si="4"/>
        <v>51.074265208475744</v>
      </c>
    </row>
    <row r="77" spans="1:13" ht="12.95" customHeight="1" x14ac:dyDescent="0.2">
      <c r="A77" s="26" t="s">
        <v>70</v>
      </c>
      <c r="B77" s="96">
        <v>4425</v>
      </c>
      <c r="C77" s="155">
        <v>54488.95</v>
      </c>
      <c r="D77" s="116">
        <v>-31.436205753228496</v>
      </c>
      <c r="E77" s="93">
        <v>17387.349999999999</v>
      </c>
      <c r="F77" s="93">
        <v>13187.56</v>
      </c>
      <c r="G77" s="94">
        <f t="shared" si="3"/>
        <v>-24.154284580456476</v>
      </c>
      <c r="H77" s="146" t="s">
        <v>6</v>
      </c>
      <c r="I77" s="91">
        <v>113150.79999999999</v>
      </c>
      <c r="J77" s="151">
        <v>202754.36</v>
      </c>
      <c r="K77" s="90">
        <f>(J77/I77-1)*100</f>
        <v>79.189506393238048</v>
      </c>
      <c r="L77" s="146" t="s">
        <v>3</v>
      </c>
      <c r="M77" s="93">
        <f t="shared" si="4"/>
        <v>45.820194350282485</v>
      </c>
    </row>
    <row r="78" spans="1:13" ht="12.95" customHeight="1" x14ac:dyDescent="0.2">
      <c r="A78" s="26" t="s">
        <v>71</v>
      </c>
      <c r="B78" s="96">
        <v>2249</v>
      </c>
      <c r="C78" s="155">
        <v>34484.199999999997</v>
      </c>
      <c r="D78" s="116">
        <v>80.607012857778798</v>
      </c>
      <c r="E78" s="93">
        <v>3057.45</v>
      </c>
      <c r="F78" s="93">
        <v>9770.1200000000008</v>
      </c>
      <c r="G78" s="90" t="s">
        <v>98</v>
      </c>
      <c r="H78" s="146" t="s">
        <v>3</v>
      </c>
      <c r="I78" s="91">
        <v>148046.95000000001</v>
      </c>
      <c r="J78" s="151">
        <v>122319.31999999999</v>
      </c>
      <c r="K78" s="90">
        <f t="shared" ref="K78:K96" si="5">(J78/I78-1)*100</f>
        <v>-17.378020958891771</v>
      </c>
      <c r="L78" s="146" t="s">
        <v>6</v>
      </c>
      <c r="M78" s="93">
        <f t="shared" si="4"/>
        <v>54.388314806580702</v>
      </c>
    </row>
    <row r="79" spans="1:13" ht="12.95" customHeight="1" x14ac:dyDescent="0.2">
      <c r="A79" s="26"/>
      <c r="B79" s="96"/>
      <c r="C79" s="155"/>
      <c r="D79" s="113"/>
      <c r="E79" s="93"/>
      <c r="F79" s="93"/>
      <c r="G79" s="145"/>
      <c r="H79" s="97"/>
      <c r="I79" s="91"/>
      <c r="J79" s="151"/>
      <c r="K79" s="148"/>
      <c r="L79" s="97"/>
      <c r="M79" s="98"/>
    </row>
    <row r="80" spans="1:13" ht="12.95" customHeight="1" x14ac:dyDescent="0.2">
      <c r="A80" s="25" t="s">
        <v>72</v>
      </c>
      <c r="B80" s="119">
        <v>52104</v>
      </c>
      <c r="C80" s="152">
        <v>1230197.2000000002</v>
      </c>
      <c r="D80" s="113">
        <v>2.0356710119291854</v>
      </c>
      <c r="E80" s="153">
        <v>594671.38</v>
      </c>
      <c r="F80" s="153">
        <v>462536.21</v>
      </c>
      <c r="G80" s="145">
        <f t="shared" si="3"/>
        <v>-22.219863683367436</v>
      </c>
      <c r="H80" s="146" t="s">
        <v>6</v>
      </c>
      <c r="I80" s="153">
        <v>3632064.5100000002</v>
      </c>
      <c r="J80" s="147">
        <v>4439292.0200000005</v>
      </c>
      <c r="K80" s="148">
        <f t="shared" si="5"/>
        <v>22.22503228611432</v>
      </c>
      <c r="L80" s="146" t="s">
        <v>3</v>
      </c>
      <c r="M80" s="153">
        <f>J80/B80</f>
        <v>85.200599186242911</v>
      </c>
    </row>
    <row r="81" spans="1:13" ht="12.95" customHeight="1" x14ac:dyDescent="0.2">
      <c r="A81" s="26" t="s">
        <v>73</v>
      </c>
      <c r="B81" s="96">
        <v>2387</v>
      </c>
      <c r="C81" s="155">
        <v>56103.95</v>
      </c>
      <c r="D81" s="115">
        <v>-7.2299336848205993</v>
      </c>
      <c r="E81" s="93">
        <v>14447</v>
      </c>
      <c r="F81" s="93">
        <v>-4503.6499999999996</v>
      </c>
      <c r="G81" s="90" t="s">
        <v>120</v>
      </c>
      <c r="H81" s="146" t="s">
        <v>6</v>
      </c>
      <c r="I81" s="91">
        <v>213266.2</v>
      </c>
      <c r="J81" s="93">
        <v>174644.37</v>
      </c>
      <c r="K81" s="92">
        <f t="shared" si="5"/>
        <v>-18.109681702960913</v>
      </c>
      <c r="L81" s="146" t="s">
        <v>6</v>
      </c>
      <c r="M81" s="93">
        <f t="shared" si="4"/>
        <v>73.164796816087133</v>
      </c>
    </row>
    <row r="82" spans="1:13" ht="12.95" customHeight="1" x14ac:dyDescent="0.2">
      <c r="A82" s="26" t="s">
        <v>74</v>
      </c>
      <c r="B82" s="96">
        <v>1303</v>
      </c>
      <c r="C82" s="155">
        <v>39173</v>
      </c>
      <c r="D82" s="115">
        <v>-2.6733583443066866</v>
      </c>
      <c r="E82" s="93">
        <v>13643.95</v>
      </c>
      <c r="F82" s="93">
        <v>7759.8</v>
      </c>
      <c r="G82" s="94">
        <f t="shared" si="3"/>
        <v>-43.126440656847912</v>
      </c>
      <c r="H82" s="146" t="s">
        <v>6</v>
      </c>
      <c r="I82" s="91">
        <v>155058.65000000002</v>
      </c>
      <c r="J82" s="100">
        <v>142719.47999999998</v>
      </c>
      <c r="K82" s="92">
        <f t="shared" si="5"/>
        <v>-7.9577437311623918</v>
      </c>
      <c r="L82" s="146" t="s">
        <v>6</v>
      </c>
      <c r="M82" s="99">
        <f t="shared" si="4"/>
        <v>109.5314504988488</v>
      </c>
    </row>
    <row r="83" spans="1:13" ht="12.95" customHeight="1" x14ac:dyDescent="0.2">
      <c r="A83" s="26" t="s">
        <v>75</v>
      </c>
      <c r="B83" s="96">
        <v>3237</v>
      </c>
      <c r="C83" s="155">
        <v>17732.150000000001</v>
      </c>
      <c r="D83" s="116">
        <v>11.117621255796472</v>
      </c>
      <c r="E83" s="93">
        <v>11678.8</v>
      </c>
      <c r="F83" s="93">
        <v>15827.8</v>
      </c>
      <c r="G83" s="94">
        <f t="shared" si="3"/>
        <v>35.525910196253044</v>
      </c>
      <c r="H83" s="146" t="s">
        <v>3</v>
      </c>
      <c r="I83" s="91">
        <v>307027.45</v>
      </c>
      <c r="J83" s="93">
        <v>207399.9</v>
      </c>
      <c r="K83" s="90">
        <f t="shared" si="5"/>
        <v>-32.449069293315638</v>
      </c>
      <c r="L83" s="146" t="s">
        <v>6</v>
      </c>
      <c r="M83" s="93">
        <f t="shared" si="4"/>
        <v>64.071640407784983</v>
      </c>
    </row>
    <row r="84" spans="1:13" ht="12.95" customHeight="1" x14ac:dyDescent="0.2">
      <c r="A84" s="26" t="s">
        <v>76</v>
      </c>
      <c r="B84" s="96">
        <v>1317</v>
      </c>
      <c r="C84" s="155">
        <v>18253</v>
      </c>
      <c r="D84" s="115">
        <v>69.608385175411286</v>
      </c>
      <c r="E84" s="93">
        <v>10761.85</v>
      </c>
      <c r="F84" s="93">
        <v>10235.299999999999</v>
      </c>
      <c r="G84" s="90">
        <f t="shared" si="3"/>
        <v>-4.8927461356551234</v>
      </c>
      <c r="H84" s="146" t="s">
        <v>6</v>
      </c>
      <c r="I84" s="91">
        <v>51217.049999999996</v>
      </c>
      <c r="J84" s="93">
        <v>11930.349999999999</v>
      </c>
      <c r="K84" s="92">
        <f t="shared" si="5"/>
        <v>-76.706292142948499</v>
      </c>
      <c r="L84" s="146" t="s">
        <v>6</v>
      </c>
      <c r="M84" s="93">
        <f t="shared" si="4"/>
        <v>9.0587319665907362</v>
      </c>
    </row>
    <row r="85" spans="1:13" ht="12.95" customHeight="1" x14ac:dyDescent="0.2">
      <c r="A85" s="26" t="s">
        <v>77</v>
      </c>
      <c r="B85" s="96">
        <v>5625</v>
      </c>
      <c r="C85" s="155">
        <v>233564.6</v>
      </c>
      <c r="D85" s="115">
        <v>2.7288179315346772</v>
      </c>
      <c r="E85" s="93">
        <v>121017.55</v>
      </c>
      <c r="F85" s="93">
        <v>85870.75</v>
      </c>
      <c r="G85" s="90">
        <f t="shared" si="3"/>
        <v>-29.042729752833374</v>
      </c>
      <c r="H85" s="146" t="s">
        <v>6</v>
      </c>
      <c r="I85" s="91">
        <v>789053.25</v>
      </c>
      <c r="J85" s="151">
        <v>595566.39</v>
      </c>
      <c r="K85" s="92">
        <f t="shared" si="5"/>
        <v>-24.521394468624269</v>
      </c>
      <c r="L85" s="146" t="s">
        <v>6</v>
      </c>
      <c r="M85" s="93">
        <f t="shared" si="4"/>
        <v>105.87846933333334</v>
      </c>
    </row>
    <row r="86" spans="1:13" ht="12.95" customHeight="1" x14ac:dyDescent="0.2">
      <c r="A86" s="26" t="s">
        <v>78</v>
      </c>
      <c r="B86" s="96">
        <v>3455</v>
      </c>
      <c r="C86" s="155">
        <v>47134.15</v>
      </c>
      <c r="D86" s="115">
        <v>-21.296958018721423</v>
      </c>
      <c r="E86" s="93">
        <v>53765.8</v>
      </c>
      <c r="F86" s="93">
        <v>-87510.5</v>
      </c>
      <c r="G86" s="90" t="s">
        <v>120</v>
      </c>
      <c r="H86" s="146" t="s">
        <v>6</v>
      </c>
      <c r="I86" s="91">
        <v>474548.24</v>
      </c>
      <c r="J86" s="151">
        <v>428478.47</v>
      </c>
      <c r="K86" s="92">
        <f t="shared" si="5"/>
        <v>-9.7081320963280824</v>
      </c>
      <c r="L86" s="146" t="s">
        <v>6</v>
      </c>
      <c r="M86" s="93">
        <f t="shared" si="4"/>
        <v>124.01692329956583</v>
      </c>
    </row>
    <row r="87" spans="1:13" ht="12.95" customHeight="1" x14ac:dyDescent="0.2">
      <c r="A87" s="26" t="s">
        <v>79</v>
      </c>
      <c r="B87" s="96">
        <v>2184</v>
      </c>
      <c r="C87" s="155">
        <v>53262</v>
      </c>
      <c r="D87" s="116">
        <v>-5.6909129541752197</v>
      </c>
      <c r="E87" s="99">
        <v>35066</v>
      </c>
      <c r="F87" s="99">
        <v>34562.15</v>
      </c>
      <c r="G87" s="90">
        <f t="shared" si="3"/>
        <v>-1.4368619175269437</v>
      </c>
      <c r="H87" s="146" t="s">
        <v>6</v>
      </c>
      <c r="I87" s="91">
        <v>321921.5</v>
      </c>
      <c r="J87" s="151">
        <v>156038.84</v>
      </c>
      <c r="K87" s="90">
        <f t="shared" si="5"/>
        <v>-51.528916210939627</v>
      </c>
      <c r="L87" s="146" t="s">
        <v>6</v>
      </c>
      <c r="M87" s="93">
        <f t="shared" si="4"/>
        <v>71.446355311355305</v>
      </c>
    </row>
    <row r="88" spans="1:13" ht="12.95" customHeight="1" x14ac:dyDescent="0.2">
      <c r="A88" s="26" t="s">
        <v>80</v>
      </c>
      <c r="B88" s="96">
        <v>3263</v>
      </c>
      <c r="C88" s="155">
        <v>62403</v>
      </c>
      <c r="D88" s="116">
        <v>1.2235456708738379</v>
      </c>
      <c r="E88" s="93">
        <v>30227.8</v>
      </c>
      <c r="F88" s="93">
        <v>52957</v>
      </c>
      <c r="G88" s="90">
        <f t="shared" si="3"/>
        <v>75.193034226771388</v>
      </c>
      <c r="H88" s="146" t="s">
        <v>3</v>
      </c>
      <c r="I88" s="91">
        <v>196025.75</v>
      </c>
      <c r="J88" s="151">
        <v>411613.05</v>
      </c>
      <c r="K88" s="114" t="s">
        <v>98</v>
      </c>
      <c r="L88" s="146" t="s">
        <v>3</v>
      </c>
      <c r="M88" s="93">
        <f t="shared" si="4"/>
        <v>126.14558688323628</v>
      </c>
    </row>
    <row r="89" spans="1:13" ht="12.95" customHeight="1" x14ac:dyDescent="0.2">
      <c r="A89" s="26" t="s">
        <v>123</v>
      </c>
      <c r="B89" s="96">
        <v>1896</v>
      </c>
      <c r="C89" s="155">
        <v>43937.7</v>
      </c>
      <c r="D89" s="115">
        <v>-18.832373797038915</v>
      </c>
      <c r="E89" s="93">
        <v>29956.65</v>
      </c>
      <c r="F89" s="93">
        <v>9714.6</v>
      </c>
      <c r="G89" s="90">
        <f t="shared" si="3"/>
        <v>-67.57114029773021</v>
      </c>
      <c r="H89" s="146" t="s">
        <v>6</v>
      </c>
      <c r="I89" s="91">
        <v>144675.5</v>
      </c>
      <c r="J89" s="93">
        <v>136087.35</v>
      </c>
      <c r="K89" s="90">
        <f t="shared" si="5"/>
        <v>-5.936146756016047</v>
      </c>
      <c r="L89" s="146" t="s">
        <v>6</v>
      </c>
      <c r="M89" s="93">
        <f t="shared" si="4"/>
        <v>71.776028481012659</v>
      </c>
    </row>
    <row r="90" spans="1:13" ht="12.95" customHeight="1" x14ac:dyDescent="0.2">
      <c r="A90" s="26" t="s">
        <v>82</v>
      </c>
      <c r="B90" s="96">
        <v>618</v>
      </c>
      <c r="C90" s="155">
        <v>0</v>
      </c>
      <c r="D90" s="115">
        <v>0</v>
      </c>
      <c r="E90" s="93">
        <v>0</v>
      </c>
      <c r="F90" s="93">
        <v>0</v>
      </c>
      <c r="G90" s="90" t="s">
        <v>103</v>
      </c>
      <c r="H90" s="146" t="s">
        <v>21</v>
      </c>
      <c r="I90" s="91">
        <v>0</v>
      </c>
      <c r="J90" s="151">
        <v>10804.5</v>
      </c>
      <c r="K90" s="114" t="s">
        <v>103</v>
      </c>
      <c r="L90" s="146" t="s">
        <v>3</v>
      </c>
      <c r="M90" s="93">
        <f t="shared" si="4"/>
        <v>17.483009708737864</v>
      </c>
    </row>
    <row r="91" spans="1:13" ht="12.95" customHeight="1" x14ac:dyDescent="0.2">
      <c r="A91" s="26" t="s">
        <v>83</v>
      </c>
      <c r="B91" s="96">
        <v>3356</v>
      </c>
      <c r="C91" s="155">
        <v>128450.9</v>
      </c>
      <c r="D91" s="115">
        <v>86.547608155464445</v>
      </c>
      <c r="E91" s="99">
        <v>23575</v>
      </c>
      <c r="F91" s="99">
        <v>57884.1</v>
      </c>
      <c r="G91" s="90" t="s">
        <v>98</v>
      </c>
      <c r="H91" s="146" t="s">
        <v>3</v>
      </c>
      <c r="I91" s="91">
        <v>210681.1</v>
      </c>
      <c r="J91" s="151">
        <v>422941.94999999995</v>
      </c>
      <c r="K91" s="114" t="s">
        <v>98</v>
      </c>
      <c r="L91" s="146" t="s">
        <v>3</v>
      </c>
      <c r="M91" s="93">
        <f t="shared" si="4"/>
        <v>126.02561084624551</v>
      </c>
    </row>
    <row r="92" spans="1:13" ht="12.95" customHeight="1" x14ac:dyDescent="0.2">
      <c r="A92" s="26" t="s">
        <v>84</v>
      </c>
      <c r="B92" s="96">
        <v>2710</v>
      </c>
      <c r="C92" s="155">
        <v>60721.8</v>
      </c>
      <c r="D92" s="115">
        <v>29.227351034884187</v>
      </c>
      <c r="E92" s="93">
        <v>27053.55</v>
      </c>
      <c r="F92" s="93">
        <v>11671.05</v>
      </c>
      <c r="G92" s="90">
        <f t="shared" si="3"/>
        <v>-56.859450977782956</v>
      </c>
      <c r="H92" s="146" t="s">
        <v>6</v>
      </c>
      <c r="I92" s="91">
        <v>189052.69999999998</v>
      </c>
      <c r="J92" s="151">
        <v>216143.5</v>
      </c>
      <c r="K92" s="90">
        <f t="shared" si="5"/>
        <v>14.329760960832626</v>
      </c>
      <c r="L92" s="146" t="s">
        <v>3</v>
      </c>
      <c r="M92" s="93">
        <f t="shared" si="4"/>
        <v>79.757749077490772</v>
      </c>
    </row>
    <row r="93" spans="1:13" ht="12.95" customHeight="1" x14ac:dyDescent="0.2">
      <c r="A93" s="26" t="s">
        <v>85</v>
      </c>
      <c r="B93" s="96">
        <v>823</v>
      </c>
      <c r="C93" s="155">
        <v>22717</v>
      </c>
      <c r="D93" s="116">
        <v>-12.210937983058178</v>
      </c>
      <c r="E93" s="93">
        <v>-1927.9</v>
      </c>
      <c r="F93" s="93">
        <v>1328</v>
      </c>
      <c r="G93" s="90" t="s">
        <v>120</v>
      </c>
      <c r="H93" s="146" t="s">
        <v>3</v>
      </c>
      <c r="I93" s="91">
        <v>17172.949999999997</v>
      </c>
      <c r="J93" s="151">
        <v>27852.5</v>
      </c>
      <c r="K93" s="90">
        <f t="shared" si="5"/>
        <v>62.188208781834241</v>
      </c>
      <c r="L93" s="146" t="s">
        <v>3</v>
      </c>
      <c r="M93" s="93">
        <f t="shared" si="4"/>
        <v>33.842648845686512</v>
      </c>
    </row>
    <row r="94" spans="1:13" ht="12.95" customHeight="1" x14ac:dyDescent="0.2">
      <c r="A94" s="26" t="s">
        <v>86</v>
      </c>
      <c r="B94" s="96">
        <v>3607</v>
      </c>
      <c r="C94" s="155">
        <v>45884.3</v>
      </c>
      <c r="D94" s="115">
        <v>44.821034325491716</v>
      </c>
      <c r="E94" s="93">
        <v>27697.45</v>
      </c>
      <c r="F94" s="93">
        <v>34634.300000000003</v>
      </c>
      <c r="G94" s="90">
        <f t="shared" si="3"/>
        <v>25.045085377895802</v>
      </c>
      <c r="H94" s="146" t="s">
        <v>3</v>
      </c>
      <c r="I94" s="91">
        <v>131262.78</v>
      </c>
      <c r="J94" s="151">
        <v>367693.97</v>
      </c>
      <c r="K94" s="114" t="s">
        <v>98</v>
      </c>
      <c r="L94" s="146" t="s">
        <v>3</v>
      </c>
      <c r="M94" s="93">
        <f t="shared" si="4"/>
        <v>101.93899916828389</v>
      </c>
    </row>
    <row r="95" spans="1:13" ht="12.95" customHeight="1" x14ac:dyDescent="0.2">
      <c r="A95" s="26" t="s">
        <v>87</v>
      </c>
      <c r="B95" s="96">
        <v>10809</v>
      </c>
      <c r="C95" s="155">
        <v>266412</v>
      </c>
      <c r="D95" s="115">
        <v>-10.693502105178476</v>
      </c>
      <c r="E95" s="93">
        <v>115643.63</v>
      </c>
      <c r="F95" s="93">
        <v>169179.96</v>
      </c>
      <c r="G95" s="90">
        <f t="shared" si="3"/>
        <v>46.29423168401059</v>
      </c>
      <c r="H95" s="146" t="s">
        <v>3</v>
      </c>
      <c r="I95" s="91">
        <v>285609.45999999996</v>
      </c>
      <c r="J95" s="151">
        <v>729835.14999999991</v>
      </c>
      <c r="K95" s="114" t="s">
        <v>98</v>
      </c>
      <c r="L95" s="146" t="s">
        <v>3</v>
      </c>
      <c r="M95" s="93">
        <f t="shared" si="4"/>
        <v>67.521061152743073</v>
      </c>
    </row>
    <row r="96" spans="1:13" ht="12.95" customHeight="1" x14ac:dyDescent="0.2">
      <c r="A96" s="26" t="s">
        <v>88</v>
      </c>
      <c r="B96" s="96">
        <v>2253</v>
      </c>
      <c r="C96" s="155">
        <v>64869.75</v>
      </c>
      <c r="D96" s="115">
        <v>-1.2701604004608624</v>
      </c>
      <c r="E96" s="93">
        <v>37831.9</v>
      </c>
      <c r="F96" s="93">
        <v>31019.35</v>
      </c>
      <c r="G96" s="90">
        <f t="shared" si="3"/>
        <v>-18.007422307629284</v>
      </c>
      <c r="H96" s="146" t="s">
        <v>6</v>
      </c>
      <c r="I96" s="91">
        <v>205904.27</v>
      </c>
      <c r="J96" s="151">
        <v>243952.45</v>
      </c>
      <c r="K96" s="90">
        <f t="shared" si="5"/>
        <v>18.478577447665366</v>
      </c>
      <c r="L96" s="146" t="s">
        <v>3</v>
      </c>
      <c r="M96" s="93">
        <f t="shared" si="4"/>
        <v>108.2789391921882</v>
      </c>
    </row>
    <row r="97" spans="1:14" ht="12.95" customHeight="1" x14ac:dyDescent="0.2">
      <c r="A97" s="26" t="s">
        <v>89</v>
      </c>
      <c r="B97" s="96">
        <v>1097</v>
      </c>
      <c r="C97" s="155">
        <v>25500</v>
      </c>
      <c r="D97" s="116">
        <v>0</v>
      </c>
      <c r="E97" s="93">
        <v>19200</v>
      </c>
      <c r="F97" s="93">
        <v>19200</v>
      </c>
      <c r="G97" s="90">
        <f t="shared" si="3"/>
        <v>0</v>
      </c>
      <c r="H97" s="146" t="s">
        <v>21</v>
      </c>
      <c r="I97" s="91">
        <v>-68043.3</v>
      </c>
      <c r="J97" s="151">
        <v>61608.65</v>
      </c>
      <c r="K97" s="90" t="s">
        <v>120</v>
      </c>
      <c r="L97" s="146" t="s">
        <v>3</v>
      </c>
      <c r="M97" s="93">
        <f t="shared" si="4"/>
        <v>56.161030082041933</v>
      </c>
    </row>
    <row r="98" spans="1:14" ht="12.75" customHeight="1" x14ac:dyDescent="0.2">
      <c r="A98" s="26" t="s">
        <v>90</v>
      </c>
      <c r="B98" s="96">
        <v>2164</v>
      </c>
      <c r="C98" s="155">
        <v>44077.9</v>
      </c>
      <c r="D98" s="115">
        <v>-20.980937177031389</v>
      </c>
      <c r="E98" s="93">
        <v>25032.35</v>
      </c>
      <c r="F98" s="93">
        <v>12706.2</v>
      </c>
      <c r="G98" s="90">
        <f t="shared" si="3"/>
        <v>-49.240882298305991</v>
      </c>
      <c r="H98" s="146" t="s">
        <v>6</v>
      </c>
      <c r="I98" s="91">
        <v>7630.9599999999991</v>
      </c>
      <c r="J98" s="93">
        <v>93981.15</v>
      </c>
      <c r="K98" s="114" t="s">
        <v>98</v>
      </c>
      <c r="L98" s="146" t="s">
        <v>3</v>
      </c>
      <c r="M98" s="93">
        <f t="shared" si="4"/>
        <v>43.429366913123843</v>
      </c>
    </row>
    <row r="99" spans="1:14" ht="12.95" customHeight="1" x14ac:dyDescent="0.2">
      <c r="B99" s="96"/>
      <c r="C99" s="100"/>
      <c r="D99" s="101"/>
      <c r="E99" s="91"/>
      <c r="F99" s="99"/>
      <c r="G99" s="107"/>
      <c r="H99" s="120"/>
      <c r="I99" s="121"/>
      <c r="J99" s="121"/>
      <c r="K99" s="107"/>
      <c r="L99" s="120"/>
      <c r="M99" s="121"/>
    </row>
    <row r="100" spans="1:14" ht="12.95" customHeight="1" x14ac:dyDescent="0.2">
      <c r="A100" s="26" t="s">
        <v>124</v>
      </c>
      <c r="B100" s="96"/>
      <c r="C100" s="100"/>
      <c r="D100" s="101"/>
      <c r="E100" s="91"/>
      <c r="F100" s="99"/>
      <c r="G100" s="107"/>
      <c r="H100" s="120"/>
      <c r="I100" s="121"/>
      <c r="J100" s="121"/>
      <c r="K100" s="107"/>
      <c r="L100" s="120"/>
      <c r="M100" s="121"/>
    </row>
    <row r="101" spans="1:14" x14ac:dyDescent="0.2">
      <c r="A101" s="26" t="s">
        <v>125</v>
      </c>
      <c r="B101" s="96"/>
      <c r="C101" s="96"/>
      <c r="E101" s="96"/>
      <c r="F101" s="96"/>
      <c r="G101" s="107"/>
      <c r="H101" s="120"/>
      <c r="I101" s="121"/>
      <c r="J101" s="121"/>
      <c r="K101" s="107"/>
      <c r="L101" s="120"/>
      <c r="M101" s="121"/>
    </row>
    <row r="102" spans="1:14" ht="12.95" customHeight="1" x14ac:dyDescent="0.2">
      <c r="B102" s="96"/>
      <c r="C102" s="96"/>
      <c r="D102" s="60"/>
      <c r="E102" s="96"/>
      <c r="F102" s="96"/>
      <c r="G102" s="107"/>
      <c r="H102" s="120"/>
      <c r="I102" s="121"/>
      <c r="J102" s="121"/>
      <c r="K102" s="107"/>
      <c r="L102" s="120"/>
      <c r="M102" s="121"/>
    </row>
    <row r="103" spans="1:14" ht="31.5" customHeight="1" x14ac:dyDescent="0.2">
      <c r="A103" s="236" t="s">
        <v>164</v>
      </c>
      <c r="B103" s="236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</row>
    <row r="104" spans="1:14" ht="13.5" customHeight="1" x14ac:dyDescent="0.2">
      <c r="A104" s="236" t="s">
        <v>165</v>
      </c>
      <c r="B104" s="236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</row>
    <row r="105" spans="1:14" ht="24.75" customHeight="1" x14ac:dyDescent="0.2">
      <c r="A105" s="102"/>
      <c r="B105" s="103"/>
      <c r="C105" s="96"/>
      <c r="D105" s="26"/>
      <c r="E105" s="96"/>
      <c r="F105" s="96"/>
      <c r="G105" s="107"/>
      <c r="H105" s="104"/>
      <c r="I105" s="96"/>
      <c r="J105" s="96"/>
      <c r="K105" s="105"/>
      <c r="L105" s="104"/>
      <c r="M105" s="96"/>
    </row>
    <row r="106" spans="1:14" ht="13.5" customHeight="1" x14ac:dyDescent="0.2">
      <c r="A106" s="106" t="s">
        <v>127</v>
      </c>
      <c r="D106" s="26"/>
      <c r="G106" s="107"/>
      <c r="H106" s="108"/>
      <c r="I106" s="96"/>
      <c r="J106" s="96"/>
      <c r="K106" s="105"/>
      <c r="L106" s="108"/>
      <c r="M106" s="96"/>
    </row>
    <row r="107" spans="1:14" ht="13.5" customHeight="1" x14ac:dyDescent="0.2">
      <c r="A107" s="109" t="s">
        <v>128</v>
      </c>
      <c r="D107" s="26"/>
      <c r="G107" s="107"/>
      <c r="H107" s="108"/>
      <c r="I107" s="96"/>
      <c r="J107" s="96"/>
      <c r="K107" s="105"/>
      <c r="L107" s="108"/>
      <c r="M107" s="96"/>
    </row>
    <row r="108" spans="1:14" ht="13.5" customHeight="1" x14ac:dyDescent="0.2">
      <c r="A108" s="110" t="s">
        <v>158</v>
      </c>
      <c r="D108" s="26"/>
      <c r="G108" s="107"/>
      <c r="H108" s="108"/>
      <c r="I108" s="96"/>
      <c r="J108" s="96"/>
      <c r="K108" s="105"/>
      <c r="L108" s="108"/>
      <c r="M108" s="96"/>
    </row>
    <row r="109" spans="1:14" ht="13.5" customHeight="1" x14ac:dyDescent="0.2">
      <c r="A109" s="106" t="s">
        <v>130</v>
      </c>
      <c r="D109" s="26"/>
      <c r="G109" s="107"/>
      <c r="H109" s="108"/>
      <c r="I109" s="96"/>
      <c r="J109" s="96"/>
      <c r="K109" s="105"/>
      <c r="L109" s="108"/>
      <c r="M109" s="96"/>
    </row>
    <row r="110" spans="1:14" ht="13.5" customHeight="1" x14ac:dyDescent="0.2">
      <c r="A110" s="51" t="s">
        <v>166</v>
      </c>
      <c r="D110" s="26"/>
      <c r="G110" s="107"/>
      <c r="H110" s="108"/>
      <c r="I110" s="96"/>
      <c r="J110" s="96"/>
      <c r="K110" s="105"/>
      <c r="L110" s="108"/>
      <c r="M110" s="96"/>
    </row>
    <row r="111" spans="1:14" ht="12.95" customHeight="1" x14ac:dyDescent="0.2">
      <c r="B111" s="96"/>
      <c r="C111" s="96"/>
      <c r="D111" s="60"/>
      <c r="E111" s="96"/>
      <c r="F111" s="96"/>
      <c r="G111" s="107"/>
      <c r="H111" s="120"/>
      <c r="I111" s="121"/>
      <c r="J111" s="121"/>
      <c r="K111" s="107"/>
      <c r="L111" s="120"/>
      <c r="M111" s="121"/>
    </row>
    <row r="112" spans="1:14" x14ac:dyDescent="0.2">
      <c r="A112" s="111" t="s">
        <v>159</v>
      </c>
      <c r="B112" s="112"/>
      <c r="C112" s="96"/>
      <c r="D112" s="60"/>
      <c r="E112" s="96"/>
      <c r="F112" s="96"/>
      <c r="G112" s="107"/>
      <c r="H112" s="120"/>
      <c r="I112" s="121"/>
      <c r="J112" s="121"/>
      <c r="K112" s="107"/>
      <c r="L112" s="120"/>
      <c r="M112" s="121"/>
    </row>
    <row r="113" spans="2:13" x14ac:dyDescent="0.2">
      <c r="B113" s="96"/>
      <c r="C113" s="96"/>
      <c r="D113" s="60"/>
      <c r="E113" s="96"/>
      <c r="F113" s="96"/>
      <c r="G113" s="107"/>
      <c r="H113" s="120"/>
      <c r="I113" s="121"/>
      <c r="J113" s="121"/>
      <c r="K113" s="107"/>
      <c r="L113" s="120"/>
      <c r="M113" s="121"/>
    </row>
    <row r="114" spans="2:13" x14ac:dyDescent="0.2">
      <c r="B114" s="96"/>
      <c r="C114" s="96"/>
      <c r="D114" s="60"/>
      <c r="E114" s="96"/>
      <c r="F114" s="96"/>
      <c r="G114" s="107"/>
      <c r="H114" s="120"/>
      <c r="I114" s="121"/>
      <c r="J114" s="121"/>
      <c r="K114" s="107"/>
      <c r="L114" s="120"/>
      <c r="M114" s="121"/>
    </row>
    <row r="115" spans="2:13" x14ac:dyDescent="0.2">
      <c r="B115" s="96"/>
      <c r="C115" s="96"/>
      <c r="D115" s="60"/>
      <c r="E115" s="96"/>
      <c r="F115" s="96"/>
      <c r="G115" s="107"/>
      <c r="H115" s="120"/>
      <c r="I115" s="121"/>
      <c r="J115" s="121"/>
      <c r="K115" s="107"/>
      <c r="L115" s="120"/>
      <c r="M115" s="121"/>
    </row>
    <row r="116" spans="2:13" x14ac:dyDescent="0.2">
      <c r="B116" s="96"/>
      <c r="C116" s="96"/>
      <c r="D116" s="60"/>
      <c r="E116" s="96"/>
      <c r="F116" s="96"/>
      <c r="G116" s="107"/>
      <c r="H116" s="120"/>
      <c r="I116" s="121"/>
      <c r="J116" s="121"/>
      <c r="K116" s="107"/>
      <c r="L116" s="120"/>
      <c r="M116" s="121"/>
    </row>
    <row r="117" spans="2:13" x14ac:dyDescent="0.2">
      <c r="B117" s="96"/>
      <c r="C117" s="96"/>
      <c r="D117" s="60"/>
      <c r="E117" s="96"/>
      <c r="F117" s="96"/>
      <c r="G117" s="107"/>
      <c r="H117" s="120"/>
      <c r="I117" s="121"/>
      <c r="J117" s="121"/>
      <c r="K117" s="107"/>
      <c r="L117" s="120"/>
      <c r="M117" s="121"/>
    </row>
    <row r="118" spans="2:13" x14ac:dyDescent="0.2">
      <c r="B118" s="96"/>
      <c r="C118" s="96"/>
      <c r="D118" s="60"/>
      <c r="E118" s="96"/>
      <c r="F118" s="96"/>
      <c r="G118" s="107"/>
      <c r="H118" s="120"/>
      <c r="I118" s="121"/>
      <c r="J118" s="121"/>
      <c r="K118" s="107"/>
      <c r="L118" s="120"/>
      <c r="M118" s="121"/>
    </row>
    <row r="119" spans="2:13" x14ac:dyDescent="0.2">
      <c r="B119" s="96"/>
      <c r="C119" s="96"/>
      <c r="D119" s="60"/>
      <c r="E119" s="96"/>
      <c r="F119" s="96"/>
      <c r="G119" s="107"/>
      <c r="H119" s="120"/>
      <c r="I119" s="121"/>
      <c r="J119" s="121"/>
      <c r="K119" s="107"/>
      <c r="L119" s="120"/>
      <c r="M119" s="121"/>
    </row>
    <row r="120" spans="2:13" x14ac:dyDescent="0.2">
      <c r="B120" s="96"/>
      <c r="C120" s="96"/>
      <c r="D120" s="60"/>
      <c r="E120" s="96"/>
      <c r="F120" s="96"/>
      <c r="G120" s="107"/>
      <c r="H120" s="120"/>
      <c r="I120" s="121"/>
      <c r="J120" s="121"/>
      <c r="K120" s="107"/>
      <c r="L120" s="120"/>
      <c r="M120" s="121"/>
    </row>
    <row r="121" spans="2:13" x14ac:dyDescent="0.2">
      <c r="B121" s="96"/>
      <c r="C121" s="96"/>
      <c r="D121" s="60"/>
      <c r="E121" s="96"/>
      <c r="F121" s="96"/>
      <c r="G121" s="107"/>
      <c r="H121" s="120"/>
      <c r="I121" s="121"/>
      <c r="J121" s="121"/>
      <c r="K121" s="107"/>
      <c r="L121" s="120"/>
      <c r="M121" s="121"/>
    </row>
    <row r="122" spans="2:13" x14ac:dyDescent="0.2">
      <c r="B122" s="96"/>
      <c r="C122" s="96"/>
      <c r="D122" s="60"/>
      <c r="E122" s="96"/>
      <c r="F122" s="96"/>
      <c r="G122" s="107"/>
      <c r="H122" s="120"/>
      <c r="I122" s="121"/>
      <c r="J122" s="121"/>
      <c r="K122" s="107"/>
      <c r="L122" s="120"/>
      <c r="M122" s="121"/>
    </row>
    <row r="123" spans="2:13" x14ac:dyDescent="0.2">
      <c r="B123" s="96"/>
      <c r="C123" s="96"/>
      <c r="D123" s="60"/>
      <c r="E123" s="96"/>
      <c r="F123" s="96"/>
      <c r="G123" s="107"/>
      <c r="H123" s="120"/>
      <c r="I123" s="121"/>
      <c r="J123" s="121"/>
      <c r="K123" s="107"/>
      <c r="L123" s="120"/>
      <c r="M123" s="121"/>
    </row>
    <row r="124" spans="2:13" x14ac:dyDescent="0.2">
      <c r="B124" s="96"/>
      <c r="C124" s="96"/>
      <c r="D124" s="60"/>
      <c r="E124" s="96"/>
      <c r="F124" s="96"/>
      <c r="G124" s="107"/>
      <c r="H124" s="120"/>
      <c r="I124" s="121"/>
      <c r="J124" s="121"/>
      <c r="K124" s="107"/>
      <c r="L124" s="120"/>
      <c r="M124" s="121"/>
    </row>
    <row r="125" spans="2:13" x14ac:dyDescent="0.2">
      <c r="B125" s="96"/>
      <c r="C125" s="96"/>
      <c r="D125" s="60"/>
      <c r="E125" s="96"/>
      <c r="F125" s="96"/>
      <c r="G125" s="107"/>
      <c r="H125" s="120"/>
      <c r="I125" s="121"/>
      <c r="J125" s="121"/>
      <c r="K125" s="107"/>
      <c r="L125" s="120"/>
      <c r="M125" s="121"/>
    </row>
    <row r="126" spans="2:13" x14ac:dyDescent="0.2">
      <c r="B126" s="96"/>
      <c r="C126" s="96"/>
      <c r="D126" s="60"/>
      <c r="E126" s="96"/>
      <c r="F126" s="96"/>
      <c r="G126" s="107"/>
      <c r="H126" s="120"/>
      <c r="I126" s="121"/>
      <c r="J126" s="121"/>
      <c r="K126" s="107"/>
      <c r="L126" s="120"/>
      <c r="M126" s="121"/>
    </row>
    <row r="127" spans="2:13" x14ac:dyDescent="0.2">
      <c r="B127" s="96"/>
      <c r="C127" s="96"/>
      <c r="D127" s="60"/>
      <c r="E127" s="96"/>
      <c r="F127" s="96"/>
      <c r="G127" s="107"/>
      <c r="H127" s="120"/>
      <c r="I127" s="121"/>
      <c r="J127" s="121"/>
      <c r="K127" s="107"/>
      <c r="L127" s="120"/>
      <c r="M127" s="121"/>
    </row>
    <row r="128" spans="2:13" x14ac:dyDescent="0.2">
      <c r="B128" s="96"/>
      <c r="C128" s="96"/>
      <c r="D128" s="60"/>
      <c r="E128" s="96"/>
      <c r="F128" s="96"/>
      <c r="G128" s="107"/>
      <c r="H128" s="120"/>
      <c r="I128" s="121"/>
      <c r="J128" s="121"/>
      <c r="K128" s="107"/>
      <c r="L128" s="120"/>
      <c r="M128" s="121"/>
    </row>
    <row r="129" spans="2:13" x14ac:dyDescent="0.2">
      <c r="B129" s="96"/>
      <c r="C129" s="96"/>
      <c r="D129" s="60"/>
      <c r="E129" s="96"/>
      <c r="F129" s="96"/>
      <c r="G129" s="107"/>
      <c r="H129" s="120"/>
      <c r="I129" s="121"/>
      <c r="J129" s="121"/>
      <c r="K129" s="107"/>
      <c r="L129" s="120"/>
      <c r="M129" s="121"/>
    </row>
    <row r="130" spans="2:13" x14ac:dyDescent="0.2">
      <c r="B130" s="96"/>
      <c r="C130" s="96"/>
      <c r="D130" s="60"/>
      <c r="E130" s="96"/>
      <c r="F130" s="96"/>
      <c r="G130" s="107"/>
      <c r="H130" s="120"/>
      <c r="I130" s="121"/>
      <c r="J130" s="121"/>
      <c r="K130" s="107"/>
      <c r="L130" s="120"/>
      <c r="M130" s="121"/>
    </row>
    <row r="131" spans="2:13" x14ac:dyDescent="0.2">
      <c r="B131" s="96"/>
      <c r="C131" s="96"/>
      <c r="D131" s="60"/>
      <c r="E131" s="96"/>
      <c r="F131" s="96"/>
      <c r="G131" s="107"/>
      <c r="H131" s="120"/>
      <c r="I131" s="121"/>
      <c r="J131" s="121"/>
      <c r="K131" s="107"/>
      <c r="L131" s="120"/>
      <c r="M131" s="121"/>
    </row>
    <row r="132" spans="2:13" x14ac:dyDescent="0.2">
      <c r="B132" s="96"/>
      <c r="C132" s="96"/>
      <c r="D132" s="60"/>
      <c r="E132" s="96"/>
      <c r="F132" s="96"/>
      <c r="G132" s="107"/>
      <c r="H132" s="120"/>
      <c r="I132" s="121"/>
      <c r="J132" s="121"/>
      <c r="K132" s="107"/>
      <c r="L132" s="120"/>
      <c r="M132" s="121"/>
    </row>
    <row r="133" spans="2:13" x14ac:dyDescent="0.2">
      <c r="B133" s="96"/>
      <c r="C133" s="96"/>
      <c r="D133" s="60"/>
      <c r="E133" s="96"/>
      <c r="F133" s="96"/>
      <c r="G133" s="107"/>
      <c r="H133" s="120"/>
      <c r="I133" s="121"/>
      <c r="J133" s="121"/>
      <c r="K133" s="107"/>
      <c r="L133" s="120"/>
      <c r="M133" s="121"/>
    </row>
    <row r="134" spans="2:13" x14ac:dyDescent="0.2">
      <c r="B134" s="96"/>
      <c r="C134" s="96"/>
      <c r="D134" s="60"/>
      <c r="E134" s="96"/>
      <c r="F134" s="96"/>
      <c r="G134" s="107"/>
      <c r="H134" s="120"/>
      <c r="I134" s="121"/>
      <c r="J134" s="121"/>
      <c r="K134" s="107"/>
      <c r="L134" s="120"/>
      <c r="M134" s="121"/>
    </row>
    <row r="135" spans="2:13" x14ac:dyDescent="0.2">
      <c r="B135" s="96"/>
      <c r="C135" s="96"/>
      <c r="D135" s="60"/>
      <c r="E135" s="96"/>
      <c r="F135" s="96"/>
      <c r="G135" s="107"/>
      <c r="H135" s="120"/>
      <c r="I135" s="121"/>
      <c r="J135" s="121"/>
      <c r="K135" s="107"/>
      <c r="L135" s="120"/>
      <c r="M135" s="121"/>
    </row>
    <row r="136" spans="2:13" x14ac:dyDescent="0.2">
      <c r="B136" s="96"/>
      <c r="C136" s="96"/>
      <c r="D136" s="60"/>
      <c r="E136" s="96"/>
      <c r="F136" s="96"/>
      <c r="G136" s="107"/>
      <c r="H136" s="120"/>
      <c r="I136" s="121"/>
      <c r="J136" s="121"/>
      <c r="K136" s="107"/>
      <c r="L136" s="120"/>
      <c r="M136" s="121"/>
    </row>
    <row r="137" spans="2:13" x14ac:dyDescent="0.2">
      <c r="B137" s="96"/>
      <c r="C137" s="96"/>
      <c r="D137" s="60"/>
      <c r="E137" s="96"/>
      <c r="F137" s="96"/>
      <c r="G137" s="107"/>
      <c r="H137" s="120"/>
      <c r="I137" s="121"/>
      <c r="J137" s="121"/>
      <c r="K137" s="107"/>
      <c r="L137" s="120"/>
      <c r="M137" s="121"/>
    </row>
    <row r="138" spans="2:13" x14ac:dyDescent="0.2">
      <c r="B138" s="96"/>
      <c r="C138" s="96"/>
      <c r="D138" s="60"/>
      <c r="E138" s="96"/>
      <c r="F138" s="96"/>
      <c r="G138" s="107"/>
      <c r="H138" s="120"/>
      <c r="I138" s="121"/>
      <c r="J138" s="121"/>
      <c r="K138" s="107"/>
      <c r="L138" s="120"/>
      <c r="M138" s="121"/>
    </row>
    <row r="139" spans="2:13" x14ac:dyDescent="0.2">
      <c r="B139" s="96"/>
      <c r="C139" s="96"/>
      <c r="D139" s="60"/>
      <c r="E139" s="96"/>
      <c r="F139" s="96"/>
      <c r="G139" s="107"/>
      <c r="H139" s="120"/>
      <c r="I139" s="121"/>
      <c r="J139" s="121"/>
      <c r="K139" s="107"/>
      <c r="L139" s="120"/>
      <c r="M139" s="121"/>
    </row>
    <row r="140" spans="2:13" x14ac:dyDescent="0.2">
      <c r="B140" s="96"/>
      <c r="C140" s="96"/>
      <c r="D140" s="60"/>
      <c r="E140" s="96"/>
      <c r="F140" s="96"/>
      <c r="G140" s="107"/>
      <c r="H140" s="120"/>
      <c r="I140" s="121"/>
      <c r="J140" s="121"/>
      <c r="K140" s="107"/>
      <c r="L140" s="120"/>
      <c r="M140" s="121"/>
    </row>
    <row r="141" spans="2:13" x14ac:dyDescent="0.2">
      <c r="B141" s="96"/>
      <c r="C141" s="96"/>
      <c r="D141" s="60"/>
      <c r="E141" s="96"/>
      <c r="F141" s="96"/>
      <c r="G141" s="107"/>
      <c r="H141" s="120"/>
      <c r="I141" s="121"/>
      <c r="J141" s="121"/>
      <c r="K141" s="107"/>
      <c r="L141" s="120"/>
      <c r="M141" s="121"/>
    </row>
    <row r="142" spans="2:13" x14ac:dyDescent="0.2">
      <c r="B142" s="96"/>
      <c r="C142" s="96"/>
      <c r="D142" s="60"/>
      <c r="E142" s="96"/>
      <c r="F142" s="96"/>
      <c r="G142" s="107"/>
      <c r="H142" s="120"/>
      <c r="I142" s="121"/>
      <c r="J142" s="121"/>
      <c r="K142" s="107"/>
      <c r="L142" s="120"/>
      <c r="M142" s="121"/>
    </row>
    <row r="143" spans="2:13" x14ac:dyDescent="0.2">
      <c r="B143" s="96"/>
      <c r="C143" s="96"/>
      <c r="D143" s="60"/>
      <c r="E143" s="96"/>
      <c r="F143" s="96"/>
      <c r="G143" s="107"/>
      <c r="H143" s="120"/>
      <c r="I143" s="121"/>
      <c r="J143" s="121"/>
      <c r="K143" s="107"/>
      <c r="L143" s="120"/>
      <c r="M143" s="121"/>
    </row>
    <row r="144" spans="2:13" x14ac:dyDescent="0.2">
      <c r="B144" s="96"/>
      <c r="C144" s="96"/>
      <c r="D144" s="60"/>
      <c r="E144" s="96"/>
      <c r="F144" s="96"/>
      <c r="G144" s="107"/>
      <c r="H144" s="120"/>
      <c r="I144" s="121"/>
      <c r="J144" s="121"/>
      <c r="K144" s="107"/>
      <c r="L144" s="120"/>
      <c r="M144" s="121"/>
    </row>
    <row r="145" spans="2:13" x14ac:dyDescent="0.2">
      <c r="B145" s="96"/>
      <c r="C145" s="96"/>
      <c r="D145" s="60"/>
      <c r="E145" s="96"/>
      <c r="F145" s="96"/>
      <c r="G145" s="107"/>
      <c r="H145" s="120"/>
      <c r="I145" s="121"/>
      <c r="J145" s="121"/>
      <c r="K145" s="107"/>
      <c r="L145" s="120"/>
      <c r="M145" s="121"/>
    </row>
    <row r="146" spans="2:13" x14ac:dyDescent="0.2">
      <c r="B146" s="96"/>
      <c r="C146" s="96"/>
      <c r="D146" s="60"/>
      <c r="E146" s="96"/>
      <c r="F146" s="96"/>
      <c r="G146" s="107"/>
      <c r="H146" s="120"/>
      <c r="I146" s="121"/>
      <c r="J146" s="121"/>
      <c r="K146" s="107"/>
      <c r="L146" s="120"/>
      <c r="M146" s="121"/>
    </row>
  </sheetData>
  <mergeCells count="7">
    <mergeCell ref="A103:N103"/>
    <mergeCell ref="A104:N104"/>
    <mergeCell ref="C4:H4"/>
    <mergeCell ref="I4:M4"/>
    <mergeCell ref="C5:D5"/>
    <mergeCell ref="E5:H5"/>
    <mergeCell ref="I5:M5"/>
  </mergeCells>
  <pageMargins left="0.7" right="0.7" top="1.1770833333333333" bottom="0.78740157499999996" header="0.3" footer="0.3"/>
  <pageSetup paperSize="9" orientation="portrait" r:id="rId1"/>
  <headerFooter scaleWithDoc="0" alignWithMargins="0">
    <oddHeader>&amp;C&amp;L&amp;"Arial"&amp;B&amp;10Staatskanzlei_x000D_&amp;B&amp;10Dienststelle für Statistik&amp;R&amp;G</oddHeader>
    <oddFooter>&amp;L&amp;C&amp;R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N145"/>
  <sheetViews>
    <sheetView zoomScaleNormal="100" workbookViewId="0"/>
  </sheetViews>
  <sheetFormatPr baseColWidth="10" defaultRowHeight="14.25" x14ac:dyDescent="0.2"/>
  <cols>
    <col min="1" max="1" width="19.25" customWidth="1"/>
    <col min="2" max="2" width="10.25" customWidth="1"/>
    <col min="3" max="3" width="9.125" customWidth="1"/>
    <col min="4" max="5" width="11.375" customWidth="1"/>
    <col min="6" max="6" width="9.25" customWidth="1"/>
    <col min="7" max="7" width="11.75" customWidth="1"/>
    <col min="8" max="8" width="4.25" customWidth="1"/>
    <col min="9" max="11" width="11.75" customWidth="1"/>
    <col min="12" max="12" width="4.5" customWidth="1"/>
    <col min="13" max="13" width="13.375" customWidth="1"/>
    <col min="257" max="257" width="19.25" customWidth="1"/>
    <col min="258" max="258" width="10.25" customWidth="1"/>
    <col min="259" max="259" width="9.125" customWidth="1"/>
    <col min="260" max="261" width="11.375" customWidth="1"/>
    <col min="262" max="262" width="9.25" customWidth="1"/>
    <col min="263" max="263" width="11.75" customWidth="1"/>
    <col min="264" max="264" width="4.25" customWidth="1"/>
    <col min="265" max="267" width="11.75" customWidth="1"/>
    <col min="268" max="268" width="4.5" customWidth="1"/>
    <col min="269" max="269" width="13.375" customWidth="1"/>
    <col min="513" max="513" width="19.25" customWidth="1"/>
    <col min="514" max="514" width="10.25" customWidth="1"/>
    <col min="515" max="515" width="9.125" customWidth="1"/>
    <col min="516" max="517" width="11.375" customWidth="1"/>
    <col min="518" max="518" width="9.25" customWidth="1"/>
    <col min="519" max="519" width="11.75" customWidth="1"/>
    <col min="520" max="520" width="4.25" customWidth="1"/>
    <col min="521" max="523" width="11.75" customWidth="1"/>
    <col min="524" max="524" width="4.5" customWidth="1"/>
    <col min="525" max="525" width="13.375" customWidth="1"/>
    <col min="769" max="769" width="19.25" customWidth="1"/>
    <col min="770" max="770" width="10.25" customWidth="1"/>
    <col min="771" max="771" width="9.125" customWidth="1"/>
    <col min="772" max="773" width="11.375" customWidth="1"/>
    <col min="774" max="774" width="9.25" customWidth="1"/>
    <col min="775" max="775" width="11.75" customWidth="1"/>
    <col min="776" max="776" width="4.25" customWidth="1"/>
    <col min="777" max="779" width="11.75" customWidth="1"/>
    <col min="780" max="780" width="4.5" customWidth="1"/>
    <col min="781" max="781" width="13.375" customWidth="1"/>
    <col min="1025" max="1025" width="19.25" customWidth="1"/>
    <col min="1026" max="1026" width="10.25" customWidth="1"/>
    <col min="1027" max="1027" width="9.125" customWidth="1"/>
    <col min="1028" max="1029" width="11.375" customWidth="1"/>
    <col min="1030" max="1030" width="9.25" customWidth="1"/>
    <col min="1031" max="1031" width="11.75" customWidth="1"/>
    <col min="1032" max="1032" width="4.25" customWidth="1"/>
    <col min="1033" max="1035" width="11.75" customWidth="1"/>
    <col min="1036" max="1036" width="4.5" customWidth="1"/>
    <col min="1037" max="1037" width="13.375" customWidth="1"/>
    <col min="1281" max="1281" width="19.25" customWidth="1"/>
    <col min="1282" max="1282" width="10.25" customWidth="1"/>
    <col min="1283" max="1283" width="9.125" customWidth="1"/>
    <col min="1284" max="1285" width="11.375" customWidth="1"/>
    <col min="1286" max="1286" width="9.25" customWidth="1"/>
    <col min="1287" max="1287" width="11.75" customWidth="1"/>
    <col min="1288" max="1288" width="4.25" customWidth="1"/>
    <col min="1289" max="1291" width="11.75" customWidth="1"/>
    <col min="1292" max="1292" width="4.5" customWidth="1"/>
    <col min="1293" max="1293" width="13.375" customWidth="1"/>
    <col min="1537" max="1537" width="19.25" customWidth="1"/>
    <col min="1538" max="1538" width="10.25" customWidth="1"/>
    <col min="1539" max="1539" width="9.125" customWidth="1"/>
    <col min="1540" max="1541" width="11.375" customWidth="1"/>
    <col min="1542" max="1542" width="9.25" customWidth="1"/>
    <col min="1543" max="1543" width="11.75" customWidth="1"/>
    <col min="1544" max="1544" width="4.25" customWidth="1"/>
    <col min="1545" max="1547" width="11.75" customWidth="1"/>
    <col min="1548" max="1548" width="4.5" customWidth="1"/>
    <col min="1549" max="1549" width="13.375" customWidth="1"/>
    <col min="1793" max="1793" width="19.25" customWidth="1"/>
    <col min="1794" max="1794" width="10.25" customWidth="1"/>
    <col min="1795" max="1795" width="9.125" customWidth="1"/>
    <col min="1796" max="1797" width="11.375" customWidth="1"/>
    <col min="1798" max="1798" width="9.25" customWidth="1"/>
    <col min="1799" max="1799" width="11.75" customWidth="1"/>
    <col min="1800" max="1800" width="4.25" customWidth="1"/>
    <col min="1801" max="1803" width="11.75" customWidth="1"/>
    <col min="1804" max="1804" width="4.5" customWidth="1"/>
    <col min="1805" max="1805" width="13.375" customWidth="1"/>
    <col min="2049" max="2049" width="19.25" customWidth="1"/>
    <col min="2050" max="2050" width="10.25" customWidth="1"/>
    <col min="2051" max="2051" width="9.125" customWidth="1"/>
    <col min="2052" max="2053" width="11.375" customWidth="1"/>
    <col min="2054" max="2054" width="9.25" customWidth="1"/>
    <col min="2055" max="2055" width="11.75" customWidth="1"/>
    <col min="2056" max="2056" width="4.25" customWidth="1"/>
    <col min="2057" max="2059" width="11.75" customWidth="1"/>
    <col min="2060" max="2060" width="4.5" customWidth="1"/>
    <col min="2061" max="2061" width="13.375" customWidth="1"/>
    <col min="2305" max="2305" width="19.25" customWidth="1"/>
    <col min="2306" max="2306" width="10.25" customWidth="1"/>
    <col min="2307" max="2307" width="9.125" customWidth="1"/>
    <col min="2308" max="2309" width="11.375" customWidth="1"/>
    <col min="2310" max="2310" width="9.25" customWidth="1"/>
    <col min="2311" max="2311" width="11.75" customWidth="1"/>
    <col min="2312" max="2312" width="4.25" customWidth="1"/>
    <col min="2313" max="2315" width="11.75" customWidth="1"/>
    <col min="2316" max="2316" width="4.5" customWidth="1"/>
    <col min="2317" max="2317" width="13.375" customWidth="1"/>
    <col min="2561" max="2561" width="19.25" customWidth="1"/>
    <col min="2562" max="2562" width="10.25" customWidth="1"/>
    <col min="2563" max="2563" width="9.125" customWidth="1"/>
    <col min="2564" max="2565" width="11.375" customWidth="1"/>
    <col min="2566" max="2566" width="9.25" customWidth="1"/>
    <col min="2567" max="2567" width="11.75" customWidth="1"/>
    <col min="2568" max="2568" width="4.25" customWidth="1"/>
    <col min="2569" max="2571" width="11.75" customWidth="1"/>
    <col min="2572" max="2572" width="4.5" customWidth="1"/>
    <col min="2573" max="2573" width="13.375" customWidth="1"/>
    <col min="2817" max="2817" width="19.25" customWidth="1"/>
    <col min="2818" max="2818" width="10.25" customWidth="1"/>
    <col min="2819" max="2819" width="9.125" customWidth="1"/>
    <col min="2820" max="2821" width="11.375" customWidth="1"/>
    <col min="2822" max="2822" width="9.25" customWidth="1"/>
    <col min="2823" max="2823" width="11.75" customWidth="1"/>
    <col min="2824" max="2824" width="4.25" customWidth="1"/>
    <col min="2825" max="2827" width="11.75" customWidth="1"/>
    <col min="2828" max="2828" width="4.5" customWidth="1"/>
    <col min="2829" max="2829" width="13.375" customWidth="1"/>
    <col min="3073" max="3073" width="19.25" customWidth="1"/>
    <col min="3074" max="3074" width="10.25" customWidth="1"/>
    <col min="3075" max="3075" width="9.125" customWidth="1"/>
    <col min="3076" max="3077" width="11.375" customWidth="1"/>
    <col min="3078" max="3078" width="9.25" customWidth="1"/>
    <col min="3079" max="3079" width="11.75" customWidth="1"/>
    <col min="3080" max="3080" width="4.25" customWidth="1"/>
    <col min="3081" max="3083" width="11.75" customWidth="1"/>
    <col min="3084" max="3084" width="4.5" customWidth="1"/>
    <col min="3085" max="3085" width="13.375" customWidth="1"/>
    <col min="3329" max="3329" width="19.25" customWidth="1"/>
    <col min="3330" max="3330" width="10.25" customWidth="1"/>
    <col min="3331" max="3331" width="9.125" customWidth="1"/>
    <col min="3332" max="3333" width="11.375" customWidth="1"/>
    <col min="3334" max="3334" width="9.25" customWidth="1"/>
    <col min="3335" max="3335" width="11.75" customWidth="1"/>
    <col min="3336" max="3336" width="4.25" customWidth="1"/>
    <col min="3337" max="3339" width="11.75" customWidth="1"/>
    <col min="3340" max="3340" width="4.5" customWidth="1"/>
    <col min="3341" max="3341" width="13.375" customWidth="1"/>
    <col min="3585" max="3585" width="19.25" customWidth="1"/>
    <col min="3586" max="3586" width="10.25" customWidth="1"/>
    <col min="3587" max="3587" width="9.125" customWidth="1"/>
    <col min="3588" max="3589" width="11.375" customWidth="1"/>
    <col min="3590" max="3590" width="9.25" customWidth="1"/>
    <col min="3591" max="3591" width="11.75" customWidth="1"/>
    <col min="3592" max="3592" width="4.25" customWidth="1"/>
    <col min="3593" max="3595" width="11.75" customWidth="1"/>
    <col min="3596" max="3596" width="4.5" customWidth="1"/>
    <col min="3597" max="3597" width="13.375" customWidth="1"/>
    <col min="3841" max="3841" width="19.25" customWidth="1"/>
    <col min="3842" max="3842" width="10.25" customWidth="1"/>
    <col min="3843" max="3843" width="9.125" customWidth="1"/>
    <col min="3844" max="3845" width="11.375" customWidth="1"/>
    <col min="3846" max="3846" width="9.25" customWidth="1"/>
    <col min="3847" max="3847" width="11.75" customWidth="1"/>
    <col min="3848" max="3848" width="4.25" customWidth="1"/>
    <col min="3849" max="3851" width="11.75" customWidth="1"/>
    <col min="3852" max="3852" width="4.5" customWidth="1"/>
    <col min="3853" max="3853" width="13.375" customWidth="1"/>
    <col min="4097" max="4097" width="19.25" customWidth="1"/>
    <col min="4098" max="4098" width="10.25" customWidth="1"/>
    <col min="4099" max="4099" width="9.125" customWidth="1"/>
    <col min="4100" max="4101" width="11.375" customWidth="1"/>
    <col min="4102" max="4102" width="9.25" customWidth="1"/>
    <col min="4103" max="4103" width="11.75" customWidth="1"/>
    <col min="4104" max="4104" width="4.25" customWidth="1"/>
    <col min="4105" max="4107" width="11.75" customWidth="1"/>
    <col min="4108" max="4108" width="4.5" customWidth="1"/>
    <col min="4109" max="4109" width="13.375" customWidth="1"/>
    <col min="4353" max="4353" width="19.25" customWidth="1"/>
    <col min="4354" max="4354" width="10.25" customWidth="1"/>
    <col min="4355" max="4355" width="9.125" customWidth="1"/>
    <col min="4356" max="4357" width="11.375" customWidth="1"/>
    <col min="4358" max="4358" width="9.25" customWidth="1"/>
    <col min="4359" max="4359" width="11.75" customWidth="1"/>
    <col min="4360" max="4360" width="4.25" customWidth="1"/>
    <col min="4361" max="4363" width="11.75" customWidth="1"/>
    <col min="4364" max="4364" width="4.5" customWidth="1"/>
    <col min="4365" max="4365" width="13.375" customWidth="1"/>
    <col min="4609" max="4609" width="19.25" customWidth="1"/>
    <col min="4610" max="4610" width="10.25" customWidth="1"/>
    <col min="4611" max="4611" width="9.125" customWidth="1"/>
    <col min="4612" max="4613" width="11.375" customWidth="1"/>
    <col min="4614" max="4614" width="9.25" customWidth="1"/>
    <col min="4615" max="4615" width="11.75" customWidth="1"/>
    <col min="4616" max="4616" width="4.25" customWidth="1"/>
    <col min="4617" max="4619" width="11.75" customWidth="1"/>
    <col min="4620" max="4620" width="4.5" customWidth="1"/>
    <col min="4621" max="4621" width="13.375" customWidth="1"/>
    <col min="4865" max="4865" width="19.25" customWidth="1"/>
    <col min="4866" max="4866" width="10.25" customWidth="1"/>
    <col min="4867" max="4867" width="9.125" customWidth="1"/>
    <col min="4868" max="4869" width="11.375" customWidth="1"/>
    <col min="4870" max="4870" width="9.25" customWidth="1"/>
    <col min="4871" max="4871" width="11.75" customWidth="1"/>
    <col min="4872" max="4872" width="4.25" customWidth="1"/>
    <col min="4873" max="4875" width="11.75" customWidth="1"/>
    <col min="4876" max="4876" width="4.5" customWidth="1"/>
    <col min="4877" max="4877" width="13.375" customWidth="1"/>
    <col min="5121" max="5121" width="19.25" customWidth="1"/>
    <col min="5122" max="5122" width="10.25" customWidth="1"/>
    <col min="5123" max="5123" width="9.125" customWidth="1"/>
    <col min="5124" max="5125" width="11.375" customWidth="1"/>
    <col min="5126" max="5126" width="9.25" customWidth="1"/>
    <col min="5127" max="5127" width="11.75" customWidth="1"/>
    <col min="5128" max="5128" width="4.25" customWidth="1"/>
    <col min="5129" max="5131" width="11.75" customWidth="1"/>
    <col min="5132" max="5132" width="4.5" customWidth="1"/>
    <col min="5133" max="5133" width="13.375" customWidth="1"/>
    <col min="5377" max="5377" width="19.25" customWidth="1"/>
    <col min="5378" max="5378" width="10.25" customWidth="1"/>
    <col min="5379" max="5379" width="9.125" customWidth="1"/>
    <col min="5380" max="5381" width="11.375" customWidth="1"/>
    <col min="5382" max="5382" width="9.25" customWidth="1"/>
    <col min="5383" max="5383" width="11.75" customWidth="1"/>
    <col min="5384" max="5384" width="4.25" customWidth="1"/>
    <col min="5385" max="5387" width="11.75" customWidth="1"/>
    <col min="5388" max="5388" width="4.5" customWidth="1"/>
    <col min="5389" max="5389" width="13.375" customWidth="1"/>
    <col min="5633" max="5633" width="19.25" customWidth="1"/>
    <col min="5634" max="5634" width="10.25" customWidth="1"/>
    <col min="5635" max="5635" width="9.125" customWidth="1"/>
    <col min="5636" max="5637" width="11.375" customWidth="1"/>
    <col min="5638" max="5638" width="9.25" customWidth="1"/>
    <col min="5639" max="5639" width="11.75" customWidth="1"/>
    <col min="5640" max="5640" width="4.25" customWidth="1"/>
    <col min="5641" max="5643" width="11.75" customWidth="1"/>
    <col min="5644" max="5644" width="4.5" customWidth="1"/>
    <col min="5645" max="5645" width="13.375" customWidth="1"/>
    <col min="5889" max="5889" width="19.25" customWidth="1"/>
    <col min="5890" max="5890" width="10.25" customWidth="1"/>
    <col min="5891" max="5891" width="9.125" customWidth="1"/>
    <col min="5892" max="5893" width="11.375" customWidth="1"/>
    <col min="5894" max="5894" width="9.25" customWidth="1"/>
    <col min="5895" max="5895" width="11.75" customWidth="1"/>
    <col min="5896" max="5896" width="4.25" customWidth="1"/>
    <col min="5897" max="5899" width="11.75" customWidth="1"/>
    <col min="5900" max="5900" width="4.5" customWidth="1"/>
    <col min="5901" max="5901" width="13.375" customWidth="1"/>
    <col min="6145" max="6145" width="19.25" customWidth="1"/>
    <col min="6146" max="6146" width="10.25" customWidth="1"/>
    <col min="6147" max="6147" width="9.125" customWidth="1"/>
    <col min="6148" max="6149" width="11.375" customWidth="1"/>
    <col min="6150" max="6150" width="9.25" customWidth="1"/>
    <col min="6151" max="6151" width="11.75" customWidth="1"/>
    <col min="6152" max="6152" width="4.25" customWidth="1"/>
    <col min="6153" max="6155" width="11.75" customWidth="1"/>
    <col min="6156" max="6156" width="4.5" customWidth="1"/>
    <col min="6157" max="6157" width="13.375" customWidth="1"/>
    <col min="6401" max="6401" width="19.25" customWidth="1"/>
    <col min="6402" max="6402" width="10.25" customWidth="1"/>
    <col min="6403" max="6403" width="9.125" customWidth="1"/>
    <col min="6404" max="6405" width="11.375" customWidth="1"/>
    <col min="6406" max="6406" width="9.25" customWidth="1"/>
    <col min="6407" max="6407" width="11.75" customWidth="1"/>
    <col min="6408" max="6408" width="4.25" customWidth="1"/>
    <col min="6409" max="6411" width="11.75" customWidth="1"/>
    <col min="6412" max="6412" width="4.5" customWidth="1"/>
    <col min="6413" max="6413" width="13.375" customWidth="1"/>
    <col min="6657" max="6657" width="19.25" customWidth="1"/>
    <col min="6658" max="6658" width="10.25" customWidth="1"/>
    <col min="6659" max="6659" width="9.125" customWidth="1"/>
    <col min="6660" max="6661" width="11.375" customWidth="1"/>
    <col min="6662" max="6662" width="9.25" customWidth="1"/>
    <col min="6663" max="6663" width="11.75" customWidth="1"/>
    <col min="6664" max="6664" width="4.25" customWidth="1"/>
    <col min="6665" max="6667" width="11.75" customWidth="1"/>
    <col min="6668" max="6668" width="4.5" customWidth="1"/>
    <col min="6669" max="6669" width="13.375" customWidth="1"/>
    <col min="6913" max="6913" width="19.25" customWidth="1"/>
    <col min="6914" max="6914" width="10.25" customWidth="1"/>
    <col min="6915" max="6915" width="9.125" customWidth="1"/>
    <col min="6916" max="6917" width="11.375" customWidth="1"/>
    <col min="6918" max="6918" width="9.25" customWidth="1"/>
    <col min="6919" max="6919" width="11.75" customWidth="1"/>
    <col min="6920" max="6920" width="4.25" customWidth="1"/>
    <col min="6921" max="6923" width="11.75" customWidth="1"/>
    <col min="6924" max="6924" width="4.5" customWidth="1"/>
    <col min="6925" max="6925" width="13.375" customWidth="1"/>
    <col min="7169" max="7169" width="19.25" customWidth="1"/>
    <col min="7170" max="7170" width="10.25" customWidth="1"/>
    <col min="7171" max="7171" width="9.125" customWidth="1"/>
    <col min="7172" max="7173" width="11.375" customWidth="1"/>
    <col min="7174" max="7174" width="9.25" customWidth="1"/>
    <col min="7175" max="7175" width="11.75" customWidth="1"/>
    <col min="7176" max="7176" width="4.25" customWidth="1"/>
    <col min="7177" max="7179" width="11.75" customWidth="1"/>
    <col min="7180" max="7180" width="4.5" customWidth="1"/>
    <col min="7181" max="7181" width="13.375" customWidth="1"/>
    <col min="7425" max="7425" width="19.25" customWidth="1"/>
    <col min="7426" max="7426" width="10.25" customWidth="1"/>
    <col min="7427" max="7427" width="9.125" customWidth="1"/>
    <col min="7428" max="7429" width="11.375" customWidth="1"/>
    <col min="7430" max="7430" width="9.25" customWidth="1"/>
    <col min="7431" max="7431" width="11.75" customWidth="1"/>
    <col min="7432" max="7432" width="4.25" customWidth="1"/>
    <col min="7433" max="7435" width="11.75" customWidth="1"/>
    <col min="7436" max="7436" width="4.5" customWidth="1"/>
    <col min="7437" max="7437" width="13.375" customWidth="1"/>
    <col min="7681" max="7681" width="19.25" customWidth="1"/>
    <col min="7682" max="7682" width="10.25" customWidth="1"/>
    <col min="7683" max="7683" width="9.125" customWidth="1"/>
    <col min="7684" max="7685" width="11.375" customWidth="1"/>
    <col min="7686" max="7686" width="9.25" customWidth="1"/>
    <col min="7687" max="7687" width="11.75" customWidth="1"/>
    <col min="7688" max="7688" width="4.25" customWidth="1"/>
    <col min="7689" max="7691" width="11.75" customWidth="1"/>
    <col min="7692" max="7692" width="4.5" customWidth="1"/>
    <col min="7693" max="7693" width="13.375" customWidth="1"/>
    <col min="7937" max="7937" width="19.25" customWidth="1"/>
    <col min="7938" max="7938" width="10.25" customWidth="1"/>
    <col min="7939" max="7939" width="9.125" customWidth="1"/>
    <col min="7940" max="7941" width="11.375" customWidth="1"/>
    <col min="7942" max="7942" width="9.25" customWidth="1"/>
    <col min="7943" max="7943" width="11.75" customWidth="1"/>
    <col min="7944" max="7944" width="4.25" customWidth="1"/>
    <col min="7945" max="7947" width="11.75" customWidth="1"/>
    <col min="7948" max="7948" width="4.5" customWidth="1"/>
    <col min="7949" max="7949" width="13.375" customWidth="1"/>
    <col min="8193" max="8193" width="19.25" customWidth="1"/>
    <col min="8194" max="8194" width="10.25" customWidth="1"/>
    <col min="8195" max="8195" width="9.125" customWidth="1"/>
    <col min="8196" max="8197" width="11.375" customWidth="1"/>
    <col min="8198" max="8198" width="9.25" customWidth="1"/>
    <col min="8199" max="8199" width="11.75" customWidth="1"/>
    <col min="8200" max="8200" width="4.25" customWidth="1"/>
    <col min="8201" max="8203" width="11.75" customWidth="1"/>
    <col min="8204" max="8204" width="4.5" customWidth="1"/>
    <col min="8205" max="8205" width="13.375" customWidth="1"/>
    <col min="8449" max="8449" width="19.25" customWidth="1"/>
    <col min="8450" max="8450" width="10.25" customWidth="1"/>
    <col min="8451" max="8451" width="9.125" customWidth="1"/>
    <col min="8452" max="8453" width="11.375" customWidth="1"/>
    <col min="8454" max="8454" width="9.25" customWidth="1"/>
    <col min="8455" max="8455" width="11.75" customWidth="1"/>
    <col min="8456" max="8456" width="4.25" customWidth="1"/>
    <col min="8457" max="8459" width="11.75" customWidth="1"/>
    <col min="8460" max="8460" width="4.5" customWidth="1"/>
    <col min="8461" max="8461" width="13.375" customWidth="1"/>
    <col min="8705" max="8705" width="19.25" customWidth="1"/>
    <col min="8706" max="8706" width="10.25" customWidth="1"/>
    <col min="8707" max="8707" width="9.125" customWidth="1"/>
    <col min="8708" max="8709" width="11.375" customWidth="1"/>
    <col min="8710" max="8710" width="9.25" customWidth="1"/>
    <col min="8711" max="8711" width="11.75" customWidth="1"/>
    <col min="8712" max="8712" width="4.25" customWidth="1"/>
    <col min="8713" max="8715" width="11.75" customWidth="1"/>
    <col min="8716" max="8716" width="4.5" customWidth="1"/>
    <col min="8717" max="8717" width="13.375" customWidth="1"/>
    <col min="8961" max="8961" width="19.25" customWidth="1"/>
    <col min="8962" max="8962" width="10.25" customWidth="1"/>
    <col min="8963" max="8963" width="9.125" customWidth="1"/>
    <col min="8964" max="8965" width="11.375" customWidth="1"/>
    <col min="8966" max="8966" width="9.25" customWidth="1"/>
    <col min="8967" max="8967" width="11.75" customWidth="1"/>
    <col min="8968" max="8968" width="4.25" customWidth="1"/>
    <col min="8969" max="8971" width="11.75" customWidth="1"/>
    <col min="8972" max="8972" width="4.5" customWidth="1"/>
    <col min="8973" max="8973" width="13.375" customWidth="1"/>
    <col min="9217" max="9217" width="19.25" customWidth="1"/>
    <col min="9218" max="9218" width="10.25" customWidth="1"/>
    <col min="9219" max="9219" width="9.125" customWidth="1"/>
    <col min="9220" max="9221" width="11.375" customWidth="1"/>
    <col min="9222" max="9222" width="9.25" customWidth="1"/>
    <col min="9223" max="9223" width="11.75" customWidth="1"/>
    <col min="9224" max="9224" width="4.25" customWidth="1"/>
    <col min="9225" max="9227" width="11.75" customWidth="1"/>
    <col min="9228" max="9228" width="4.5" customWidth="1"/>
    <col min="9229" max="9229" width="13.375" customWidth="1"/>
    <col min="9473" max="9473" width="19.25" customWidth="1"/>
    <col min="9474" max="9474" width="10.25" customWidth="1"/>
    <col min="9475" max="9475" width="9.125" customWidth="1"/>
    <col min="9476" max="9477" width="11.375" customWidth="1"/>
    <col min="9478" max="9478" width="9.25" customWidth="1"/>
    <col min="9479" max="9479" width="11.75" customWidth="1"/>
    <col min="9480" max="9480" width="4.25" customWidth="1"/>
    <col min="9481" max="9483" width="11.75" customWidth="1"/>
    <col min="9484" max="9484" width="4.5" customWidth="1"/>
    <col min="9485" max="9485" width="13.375" customWidth="1"/>
    <col min="9729" max="9729" width="19.25" customWidth="1"/>
    <col min="9730" max="9730" width="10.25" customWidth="1"/>
    <col min="9731" max="9731" width="9.125" customWidth="1"/>
    <col min="9732" max="9733" width="11.375" customWidth="1"/>
    <col min="9734" max="9734" width="9.25" customWidth="1"/>
    <col min="9735" max="9735" width="11.75" customWidth="1"/>
    <col min="9736" max="9736" width="4.25" customWidth="1"/>
    <col min="9737" max="9739" width="11.75" customWidth="1"/>
    <col min="9740" max="9740" width="4.5" customWidth="1"/>
    <col min="9741" max="9741" width="13.375" customWidth="1"/>
    <col min="9985" max="9985" width="19.25" customWidth="1"/>
    <col min="9986" max="9986" width="10.25" customWidth="1"/>
    <col min="9987" max="9987" width="9.125" customWidth="1"/>
    <col min="9988" max="9989" width="11.375" customWidth="1"/>
    <col min="9990" max="9990" width="9.25" customWidth="1"/>
    <col min="9991" max="9991" width="11.75" customWidth="1"/>
    <col min="9992" max="9992" width="4.25" customWidth="1"/>
    <col min="9993" max="9995" width="11.75" customWidth="1"/>
    <col min="9996" max="9996" width="4.5" customWidth="1"/>
    <col min="9997" max="9997" width="13.375" customWidth="1"/>
    <col min="10241" max="10241" width="19.25" customWidth="1"/>
    <col min="10242" max="10242" width="10.25" customWidth="1"/>
    <col min="10243" max="10243" width="9.125" customWidth="1"/>
    <col min="10244" max="10245" width="11.375" customWidth="1"/>
    <col min="10246" max="10246" width="9.25" customWidth="1"/>
    <col min="10247" max="10247" width="11.75" customWidth="1"/>
    <col min="10248" max="10248" width="4.25" customWidth="1"/>
    <col min="10249" max="10251" width="11.75" customWidth="1"/>
    <col min="10252" max="10252" width="4.5" customWidth="1"/>
    <col min="10253" max="10253" width="13.375" customWidth="1"/>
    <col min="10497" max="10497" width="19.25" customWidth="1"/>
    <col min="10498" max="10498" width="10.25" customWidth="1"/>
    <col min="10499" max="10499" width="9.125" customWidth="1"/>
    <col min="10500" max="10501" width="11.375" customWidth="1"/>
    <col min="10502" max="10502" width="9.25" customWidth="1"/>
    <col min="10503" max="10503" width="11.75" customWidth="1"/>
    <col min="10504" max="10504" width="4.25" customWidth="1"/>
    <col min="10505" max="10507" width="11.75" customWidth="1"/>
    <col min="10508" max="10508" width="4.5" customWidth="1"/>
    <col min="10509" max="10509" width="13.375" customWidth="1"/>
    <col min="10753" max="10753" width="19.25" customWidth="1"/>
    <col min="10754" max="10754" width="10.25" customWidth="1"/>
    <col min="10755" max="10755" width="9.125" customWidth="1"/>
    <col min="10756" max="10757" width="11.375" customWidth="1"/>
    <col min="10758" max="10758" width="9.25" customWidth="1"/>
    <col min="10759" max="10759" width="11.75" customWidth="1"/>
    <col min="10760" max="10760" width="4.25" customWidth="1"/>
    <col min="10761" max="10763" width="11.75" customWidth="1"/>
    <col min="10764" max="10764" width="4.5" customWidth="1"/>
    <col min="10765" max="10765" width="13.375" customWidth="1"/>
    <col min="11009" max="11009" width="19.25" customWidth="1"/>
    <col min="11010" max="11010" width="10.25" customWidth="1"/>
    <col min="11011" max="11011" width="9.125" customWidth="1"/>
    <col min="11012" max="11013" width="11.375" customWidth="1"/>
    <col min="11014" max="11014" width="9.25" customWidth="1"/>
    <col min="11015" max="11015" width="11.75" customWidth="1"/>
    <col min="11016" max="11016" width="4.25" customWidth="1"/>
    <col min="11017" max="11019" width="11.75" customWidth="1"/>
    <col min="11020" max="11020" width="4.5" customWidth="1"/>
    <col min="11021" max="11021" width="13.375" customWidth="1"/>
    <col min="11265" max="11265" width="19.25" customWidth="1"/>
    <col min="11266" max="11266" width="10.25" customWidth="1"/>
    <col min="11267" max="11267" width="9.125" customWidth="1"/>
    <col min="11268" max="11269" width="11.375" customWidth="1"/>
    <col min="11270" max="11270" width="9.25" customWidth="1"/>
    <col min="11271" max="11271" width="11.75" customWidth="1"/>
    <col min="11272" max="11272" width="4.25" customWidth="1"/>
    <col min="11273" max="11275" width="11.75" customWidth="1"/>
    <col min="11276" max="11276" width="4.5" customWidth="1"/>
    <col min="11277" max="11277" width="13.375" customWidth="1"/>
    <col min="11521" max="11521" width="19.25" customWidth="1"/>
    <col min="11522" max="11522" width="10.25" customWidth="1"/>
    <col min="11523" max="11523" width="9.125" customWidth="1"/>
    <col min="11524" max="11525" width="11.375" customWidth="1"/>
    <col min="11526" max="11526" width="9.25" customWidth="1"/>
    <col min="11527" max="11527" width="11.75" customWidth="1"/>
    <col min="11528" max="11528" width="4.25" customWidth="1"/>
    <col min="11529" max="11531" width="11.75" customWidth="1"/>
    <col min="11532" max="11532" width="4.5" customWidth="1"/>
    <col min="11533" max="11533" width="13.375" customWidth="1"/>
    <col min="11777" max="11777" width="19.25" customWidth="1"/>
    <col min="11778" max="11778" width="10.25" customWidth="1"/>
    <col min="11779" max="11779" width="9.125" customWidth="1"/>
    <col min="11780" max="11781" width="11.375" customWidth="1"/>
    <col min="11782" max="11782" width="9.25" customWidth="1"/>
    <col min="11783" max="11783" width="11.75" customWidth="1"/>
    <col min="11784" max="11784" width="4.25" customWidth="1"/>
    <col min="11785" max="11787" width="11.75" customWidth="1"/>
    <col min="11788" max="11788" width="4.5" customWidth="1"/>
    <col min="11789" max="11789" width="13.375" customWidth="1"/>
    <col min="12033" max="12033" width="19.25" customWidth="1"/>
    <col min="12034" max="12034" width="10.25" customWidth="1"/>
    <col min="12035" max="12035" width="9.125" customWidth="1"/>
    <col min="12036" max="12037" width="11.375" customWidth="1"/>
    <col min="12038" max="12038" width="9.25" customWidth="1"/>
    <col min="12039" max="12039" width="11.75" customWidth="1"/>
    <col min="12040" max="12040" width="4.25" customWidth="1"/>
    <col min="12041" max="12043" width="11.75" customWidth="1"/>
    <col min="12044" max="12044" width="4.5" customWidth="1"/>
    <col min="12045" max="12045" width="13.375" customWidth="1"/>
    <col min="12289" max="12289" width="19.25" customWidth="1"/>
    <col min="12290" max="12290" width="10.25" customWidth="1"/>
    <col min="12291" max="12291" width="9.125" customWidth="1"/>
    <col min="12292" max="12293" width="11.375" customWidth="1"/>
    <col min="12294" max="12294" width="9.25" customWidth="1"/>
    <col min="12295" max="12295" width="11.75" customWidth="1"/>
    <col min="12296" max="12296" width="4.25" customWidth="1"/>
    <col min="12297" max="12299" width="11.75" customWidth="1"/>
    <col min="12300" max="12300" width="4.5" customWidth="1"/>
    <col min="12301" max="12301" width="13.375" customWidth="1"/>
    <col min="12545" max="12545" width="19.25" customWidth="1"/>
    <col min="12546" max="12546" width="10.25" customWidth="1"/>
    <col min="12547" max="12547" width="9.125" customWidth="1"/>
    <col min="12548" max="12549" width="11.375" customWidth="1"/>
    <col min="12550" max="12550" width="9.25" customWidth="1"/>
    <col min="12551" max="12551" width="11.75" customWidth="1"/>
    <col min="12552" max="12552" width="4.25" customWidth="1"/>
    <col min="12553" max="12555" width="11.75" customWidth="1"/>
    <col min="12556" max="12556" width="4.5" customWidth="1"/>
    <col min="12557" max="12557" width="13.375" customWidth="1"/>
    <col min="12801" max="12801" width="19.25" customWidth="1"/>
    <col min="12802" max="12802" width="10.25" customWidth="1"/>
    <col min="12803" max="12803" width="9.125" customWidth="1"/>
    <col min="12804" max="12805" width="11.375" customWidth="1"/>
    <col min="12806" max="12806" width="9.25" customWidth="1"/>
    <col min="12807" max="12807" width="11.75" customWidth="1"/>
    <col min="12808" max="12808" width="4.25" customWidth="1"/>
    <col min="12809" max="12811" width="11.75" customWidth="1"/>
    <col min="12812" max="12812" width="4.5" customWidth="1"/>
    <col min="12813" max="12813" width="13.375" customWidth="1"/>
    <col min="13057" max="13057" width="19.25" customWidth="1"/>
    <col min="13058" max="13058" width="10.25" customWidth="1"/>
    <col min="13059" max="13059" width="9.125" customWidth="1"/>
    <col min="13060" max="13061" width="11.375" customWidth="1"/>
    <col min="13062" max="13062" width="9.25" customWidth="1"/>
    <col min="13063" max="13063" width="11.75" customWidth="1"/>
    <col min="13064" max="13064" width="4.25" customWidth="1"/>
    <col min="13065" max="13067" width="11.75" customWidth="1"/>
    <col min="13068" max="13068" width="4.5" customWidth="1"/>
    <col min="13069" max="13069" width="13.375" customWidth="1"/>
    <col min="13313" max="13313" width="19.25" customWidth="1"/>
    <col min="13314" max="13314" width="10.25" customWidth="1"/>
    <col min="13315" max="13315" width="9.125" customWidth="1"/>
    <col min="13316" max="13317" width="11.375" customWidth="1"/>
    <col min="13318" max="13318" width="9.25" customWidth="1"/>
    <col min="13319" max="13319" width="11.75" customWidth="1"/>
    <col min="13320" max="13320" width="4.25" customWidth="1"/>
    <col min="13321" max="13323" width="11.75" customWidth="1"/>
    <col min="13324" max="13324" width="4.5" customWidth="1"/>
    <col min="13325" max="13325" width="13.375" customWidth="1"/>
    <col min="13569" max="13569" width="19.25" customWidth="1"/>
    <col min="13570" max="13570" width="10.25" customWidth="1"/>
    <col min="13571" max="13571" width="9.125" customWidth="1"/>
    <col min="13572" max="13573" width="11.375" customWidth="1"/>
    <col min="13574" max="13574" width="9.25" customWidth="1"/>
    <col min="13575" max="13575" width="11.75" customWidth="1"/>
    <col min="13576" max="13576" width="4.25" customWidth="1"/>
    <col min="13577" max="13579" width="11.75" customWidth="1"/>
    <col min="13580" max="13580" width="4.5" customWidth="1"/>
    <col min="13581" max="13581" width="13.375" customWidth="1"/>
    <col min="13825" max="13825" width="19.25" customWidth="1"/>
    <col min="13826" max="13826" width="10.25" customWidth="1"/>
    <col min="13827" max="13827" width="9.125" customWidth="1"/>
    <col min="13828" max="13829" width="11.375" customWidth="1"/>
    <col min="13830" max="13830" width="9.25" customWidth="1"/>
    <col min="13831" max="13831" width="11.75" customWidth="1"/>
    <col min="13832" max="13832" width="4.25" customWidth="1"/>
    <col min="13833" max="13835" width="11.75" customWidth="1"/>
    <col min="13836" max="13836" width="4.5" customWidth="1"/>
    <col min="13837" max="13837" width="13.375" customWidth="1"/>
    <col min="14081" max="14081" width="19.25" customWidth="1"/>
    <col min="14082" max="14082" width="10.25" customWidth="1"/>
    <col min="14083" max="14083" width="9.125" customWidth="1"/>
    <col min="14084" max="14085" width="11.375" customWidth="1"/>
    <col min="14086" max="14086" width="9.25" customWidth="1"/>
    <col min="14087" max="14087" width="11.75" customWidth="1"/>
    <col min="14088" max="14088" width="4.25" customWidth="1"/>
    <col min="14089" max="14091" width="11.75" customWidth="1"/>
    <col min="14092" max="14092" width="4.5" customWidth="1"/>
    <col min="14093" max="14093" width="13.375" customWidth="1"/>
    <col min="14337" max="14337" width="19.25" customWidth="1"/>
    <col min="14338" max="14338" width="10.25" customWidth="1"/>
    <col min="14339" max="14339" width="9.125" customWidth="1"/>
    <col min="14340" max="14341" width="11.375" customWidth="1"/>
    <col min="14342" max="14342" width="9.25" customWidth="1"/>
    <col min="14343" max="14343" width="11.75" customWidth="1"/>
    <col min="14344" max="14344" width="4.25" customWidth="1"/>
    <col min="14345" max="14347" width="11.75" customWidth="1"/>
    <col min="14348" max="14348" width="4.5" customWidth="1"/>
    <col min="14349" max="14349" width="13.375" customWidth="1"/>
    <col min="14593" max="14593" width="19.25" customWidth="1"/>
    <col min="14594" max="14594" width="10.25" customWidth="1"/>
    <col min="14595" max="14595" width="9.125" customWidth="1"/>
    <col min="14596" max="14597" width="11.375" customWidth="1"/>
    <col min="14598" max="14598" width="9.25" customWidth="1"/>
    <col min="14599" max="14599" width="11.75" customWidth="1"/>
    <col min="14600" max="14600" width="4.25" customWidth="1"/>
    <col min="14601" max="14603" width="11.75" customWidth="1"/>
    <col min="14604" max="14604" width="4.5" customWidth="1"/>
    <col min="14605" max="14605" width="13.375" customWidth="1"/>
    <col min="14849" max="14849" width="19.25" customWidth="1"/>
    <col min="14850" max="14850" width="10.25" customWidth="1"/>
    <col min="14851" max="14851" width="9.125" customWidth="1"/>
    <col min="14852" max="14853" width="11.375" customWidth="1"/>
    <col min="14854" max="14854" width="9.25" customWidth="1"/>
    <col min="14855" max="14855" width="11.75" customWidth="1"/>
    <col min="14856" max="14856" width="4.25" customWidth="1"/>
    <col min="14857" max="14859" width="11.75" customWidth="1"/>
    <col min="14860" max="14860" width="4.5" customWidth="1"/>
    <col min="14861" max="14861" width="13.375" customWidth="1"/>
    <col min="15105" max="15105" width="19.25" customWidth="1"/>
    <col min="15106" max="15106" width="10.25" customWidth="1"/>
    <col min="15107" max="15107" width="9.125" customWidth="1"/>
    <col min="15108" max="15109" width="11.375" customWidth="1"/>
    <col min="15110" max="15110" width="9.25" customWidth="1"/>
    <col min="15111" max="15111" width="11.75" customWidth="1"/>
    <col min="15112" max="15112" width="4.25" customWidth="1"/>
    <col min="15113" max="15115" width="11.75" customWidth="1"/>
    <col min="15116" max="15116" width="4.5" customWidth="1"/>
    <col min="15117" max="15117" width="13.375" customWidth="1"/>
    <col min="15361" max="15361" width="19.25" customWidth="1"/>
    <col min="15362" max="15362" width="10.25" customWidth="1"/>
    <col min="15363" max="15363" width="9.125" customWidth="1"/>
    <col min="15364" max="15365" width="11.375" customWidth="1"/>
    <col min="15366" max="15366" width="9.25" customWidth="1"/>
    <col min="15367" max="15367" width="11.75" customWidth="1"/>
    <col min="15368" max="15368" width="4.25" customWidth="1"/>
    <col min="15369" max="15371" width="11.75" customWidth="1"/>
    <col min="15372" max="15372" width="4.5" customWidth="1"/>
    <col min="15373" max="15373" width="13.375" customWidth="1"/>
    <col min="15617" max="15617" width="19.25" customWidth="1"/>
    <col min="15618" max="15618" width="10.25" customWidth="1"/>
    <col min="15619" max="15619" width="9.125" customWidth="1"/>
    <col min="15620" max="15621" width="11.375" customWidth="1"/>
    <col min="15622" max="15622" width="9.25" customWidth="1"/>
    <col min="15623" max="15623" width="11.75" customWidth="1"/>
    <col min="15624" max="15624" width="4.25" customWidth="1"/>
    <col min="15625" max="15627" width="11.75" customWidth="1"/>
    <col min="15628" max="15628" width="4.5" customWidth="1"/>
    <col min="15629" max="15629" width="13.375" customWidth="1"/>
    <col min="15873" max="15873" width="19.25" customWidth="1"/>
    <col min="15874" max="15874" width="10.25" customWidth="1"/>
    <col min="15875" max="15875" width="9.125" customWidth="1"/>
    <col min="15876" max="15877" width="11.375" customWidth="1"/>
    <col min="15878" max="15878" width="9.25" customWidth="1"/>
    <col min="15879" max="15879" width="11.75" customWidth="1"/>
    <col min="15880" max="15880" width="4.25" customWidth="1"/>
    <col min="15881" max="15883" width="11.75" customWidth="1"/>
    <col min="15884" max="15884" width="4.5" customWidth="1"/>
    <col min="15885" max="15885" width="13.375" customWidth="1"/>
    <col min="16129" max="16129" width="19.25" customWidth="1"/>
    <col min="16130" max="16130" width="10.25" customWidth="1"/>
    <col min="16131" max="16131" width="9.125" customWidth="1"/>
    <col min="16132" max="16133" width="11.375" customWidth="1"/>
    <col min="16134" max="16134" width="9.25" customWidth="1"/>
    <col min="16135" max="16135" width="11.75" customWidth="1"/>
    <col min="16136" max="16136" width="4.25" customWidth="1"/>
    <col min="16137" max="16139" width="11.75" customWidth="1"/>
    <col min="16140" max="16140" width="4.5" customWidth="1"/>
    <col min="16141" max="16141" width="13.375" customWidth="1"/>
  </cols>
  <sheetData>
    <row r="1" spans="1:13" ht="20.100000000000001" customHeight="1" x14ac:dyDescent="0.2">
      <c r="A1" s="25" t="s">
        <v>110</v>
      </c>
      <c r="B1" s="119"/>
    </row>
    <row r="2" spans="1:13" x14ac:dyDescent="0.2">
      <c r="A2" s="26" t="s">
        <v>111</v>
      </c>
    </row>
    <row r="3" spans="1:13" x14ac:dyDescent="0.2">
      <c r="C3" s="96"/>
      <c r="D3" s="60"/>
      <c r="E3" s="96"/>
      <c r="F3" s="96"/>
    </row>
    <row r="4" spans="1:13" x14ac:dyDescent="0.2">
      <c r="A4" s="122"/>
      <c r="B4" s="123"/>
      <c r="C4" s="237" t="s">
        <v>102</v>
      </c>
      <c r="D4" s="238"/>
      <c r="E4" s="238"/>
      <c r="F4" s="238"/>
      <c r="G4" s="238"/>
      <c r="H4" s="239"/>
      <c r="I4" s="240" t="s">
        <v>112</v>
      </c>
      <c r="J4" s="240"/>
      <c r="K4" s="240"/>
      <c r="L4" s="240"/>
      <c r="M4" s="240"/>
    </row>
    <row r="5" spans="1:13" x14ac:dyDescent="0.2">
      <c r="A5" s="124"/>
      <c r="B5" s="125"/>
      <c r="C5" s="241" t="s">
        <v>113</v>
      </c>
      <c r="D5" s="242"/>
      <c r="E5" s="241" t="s">
        <v>114</v>
      </c>
      <c r="F5" s="243"/>
      <c r="G5" s="243"/>
      <c r="H5" s="242"/>
      <c r="I5" s="241" t="s">
        <v>114</v>
      </c>
      <c r="J5" s="243"/>
      <c r="K5" s="243"/>
      <c r="L5" s="243"/>
      <c r="M5" s="243"/>
    </row>
    <row r="6" spans="1:13" ht="39.75" customHeight="1" x14ac:dyDescent="0.2">
      <c r="A6" s="126" t="s">
        <v>0</v>
      </c>
      <c r="B6" s="127" t="s">
        <v>115</v>
      </c>
      <c r="C6" s="128" t="s">
        <v>116</v>
      </c>
      <c r="D6" s="129" t="s">
        <v>1</v>
      </c>
      <c r="E6" s="127" t="s">
        <v>117</v>
      </c>
      <c r="F6" s="127" t="s">
        <v>118</v>
      </c>
      <c r="G6" s="130" t="s">
        <v>1</v>
      </c>
      <c r="H6" s="131"/>
      <c r="I6" s="132" t="s">
        <v>117</v>
      </c>
      <c r="J6" s="132" t="s">
        <v>118</v>
      </c>
      <c r="K6" s="133" t="s">
        <v>1</v>
      </c>
      <c r="L6" s="134"/>
      <c r="M6" s="132" t="s">
        <v>119</v>
      </c>
    </row>
    <row r="7" spans="1:13" ht="12.75" customHeight="1" x14ac:dyDescent="0.2">
      <c r="A7" s="25"/>
      <c r="B7" s="96"/>
      <c r="C7" s="135"/>
      <c r="D7" s="136"/>
      <c r="E7" s="137"/>
      <c r="F7" s="138"/>
      <c r="G7" s="139"/>
      <c r="H7" s="140"/>
      <c r="I7" s="141"/>
      <c r="J7" s="142"/>
      <c r="K7" s="139"/>
      <c r="L7" s="140"/>
      <c r="M7" s="141"/>
    </row>
    <row r="8" spans="1:13" ht="12.95" customHeight="1" x14ac:dyDescent="0.2">
      <c r="A8" s="25" t="s">
        <v>2</v>
      </c>
      <c r="B8" s="119">
        <v>254528</v>
      </c>
      <c r="C8" s="143">
        <f>C10+C24+C49+C65+C80</f>
        <v>6756774.8000000007</v>
      </c>
      <c r="D8" s="156">
        <v>-0.14737110691134259</v>
      </c>
      <c r="E8" s="143">
        <v>2742221.86</v>
      </c>
      <c r="F8" s="144">
        <v>2900290.3899999997</v>
      </c>
      <c r="G8" s="145">
        <v>5.764250234661894</v>
      </c>
      <c r="H8" s="146" t="s">
        <v>3</v>
      </c>
      <c r="I8" s="144">
        <v>25901954.759999998</v>
      </c>
      <c r="J8" s="147">
        <f>J10+J24+J49+J65+J80</f>
        <v>31254421.569999997</v>
      </c>
      <c r="K8" s="148">
        <f>(J8/I8-1)*100</f>
        <v>20.664335412498414</v>
      </c>
      <c r="L8" s="146" t="s">
        <v>3</v>
      </c>
      <c r="M8" s="144">
        <f>J8/B8</f>
        <v>122.79364773227306</v>
      </c>
    </row>
    <row r="9" spans="1:13" ht="12.95" customHeight="1" x14ac:dyDescent="0.2">
      <c r="B9" s="96"/>
      <c r="C9" s="149"/>
      <c r="D9" s="156"/>
      <c r="E9" s="149"/>
      <c r="F9" s="96"/>
      <c r="G9" s="145"/>
      <c r="H9" s="150"/>
      <c r="I9" s="96"/>
      <c r="J9" s="151"/>
      <c r="K9" s="148"/>
      <c r="L9" s="150"/>
      <c r="M9" s="96"/>
    </row>
    <row r="10" spans="1:13" ht="12.95" customHeight="1" x14ac:dyDescent="0.2">
      <c r="A10" s="25" t="s">
        <v>4</v>
      </c>
      <c r="B10" s="119">
        <v>52894</v>
      </c>
      <c r="C10" s="152">
        <v>1764693.0500000005</v>
      </c>
      <c r="D10" s="156">
        <v>-5.5278588638148607</v>
      </c>
      <c r="E10" s="152">
        <v>755901.35</v>
      </c>
      <c r="F10" s="153">
        <v>736047.19999999984</v>
      </c>
      <c r="G10" s="145">
        <v>-2.6265530548397753</v>
      </c>
      <c r="H10" s="146" t="s">
        <v>6</v>
      </c>
      <c r="I10" s="153">
        <v>6109973.3599999994</v>
      </c>
      <c r="J10" s="154">
        <v>6967253.9999999991</v>
      </c>
      <c r="K10" s="148">
        <f t="shared" ref="K10:K71" si="0">(J10/I10-1)*100</f>
        <v>14.030840880785767</v>
      </c>
      <c r="L10" s="146" t="s">
        <v>3</v>
      </c>
      <c r="M10" s="153">
        <f t="shared" ref="M10:M73" si="1">J10/B10</f>
        <v>131.72106477105152</v>
      </c>
    </row>
    <row r="11" spans="1:13" ht="12.95" customHeight="1" x14ac:dyDescent="0.2">
      <c r="A11" s="26" t="s">
        <v>5</v>
      </c>
      <c r="B11" s="96">
        <v>12503</v>
      </c>
      <c r="C11" s="155">
        <v>511263.65</v>
      </c>
      <c r="D11" s="157">
        <v>-3.5618137085433377</v>
      </c>
      <c r="E11" s="158">
        <v>234006.62</v>
      </c>
      <c r="F11" s="93">
        <v>235314.53</v>
      </c>
      <c r="G11" s="90">
        <v>0.5589200852522902</v>
      </c>
      <c r="H11" s="146" t="s">
        <v>21</v>
      </c>
      <c r="I11" s="91">
        <v>2049960.2</v>
      </c>
      <c r="J11" s="151">
        <v>2112536.4299999997</v>
      </c>
      <c r="K11" s="92">
        <f t="shared" si="0"/>
        <v>3.0525582886926195</v>
      </c>
      <c r="L11" s="146" t="s">
        <v>3</v>
      </c>
      <c r="M11" s="93">
        <f t="shared" si="1"/>
        <v>168.9623634327761</v>
      </c>
    </row>
    <row r="12" spans="1:13" ht="12.95" customHeight="1" x14ac:dyDescent="0.2">
      <c r="A12" s="26" t="s">
        <v>7</v>
      </c>
      <c r="B12" s="96">
        <v>13884</v>
      </c>
      <c r="C12" s="155">
        <v>592253.80000000005</v>
      </c>
      <c r="D12" s="157">
        <v>-2.9371067625975633</v>
      </c>
      <c r="E12" s="158">
        <v>224540.29</v>
      </c>
      <c r="F12" s="93">
        <v>286278.17</v>
      </c>
      <c r="G12" s="90">
        <v>27.495234819550628</v>
      </c>
      <c r="H12" s="146" t="s">
        <v>3</v>
      </c>
      <c r="I12" s="91">
        <v>2516717.06</v>
      </c>
      <c r="J12" s="151">
        <v>3181962.11</v>
      </c>
      <c r="K12" s="92">
        <f t="shared" si="0"/>
        <v>26.433048854526376</v>
      </c>
      <c r="L12" s="146" t="s">
        <v>3</v>
      </c>
      <c r="M12" s="93">
        <f t="shared" si="1"/>
        <v>229.1819439642754</v>
      </c>
    </row>
    <row r="13" spans="1:13" ht="12.95" customHeight="1" x14ac:dyDescent="0.2">
      <c r="A13" s="26" t="s">
        <v>8</v>
      </c>
      <c r="B13" s="96">
        <v>660</v>
      </c>
      <c r="C13" s="155">
        <v>4504</v>
      </c>
      <c r="D13" s="157">
        <v>-33.686690223792695</v>
      </c>
      <c r="E13" s="158">
        <v>0</v>
      </c>
      <c r="F13" s="93">
        <v>0</v>
      </c>
      <c r="G13" s="90">
        <v>0</v>
      </c>
      <c r="H13" s="146" t="s">
        <v>21</v>
      </c>
      <c r="I13" s="91">
        <v>1154.55</v>
      </c>
      <c r="J13" s="93">
        <v>-11253.5</v>
      </c>
      <c r="K13" s="94" t="s">
        <v>120</v>
      </c>
      <c r="L13" s="146" t="s">
        <v>6</v>
      </c>
      <c r="M13" s="93">
        <f t="shared" si="1"/>
        <v>-17.050757575757576</v>
      </c>
    </row>
    <row r="14" spans="1:13" ht="12.95" customHeight="1" x14ac:dyDescent="0.2">
      <c r="A14" s="26" t="s">
        <v>9</v>
      </c>
      <c r="B14" s="96">
        <v>4313</v>
      </c>
      <c r="C14" s="155">
        <v>111258</v>
      </c>
      <c r="D14" s="157">
        <v>-8.2468028887189959</v>
      </c>
      <c r="E14" s="158">
        <v>36759.949999999997</v>
      </c>
      <c r="F14" s="93">
        <v>22191</v>
      </c>
      <c r="G14" s="90">
        <v>-39.632670882305334</v>
      </c>
      <c r="H14" s="146" t="s">
        <v>6</v>
      </c>
      <c r="I14" s="91">
        <v>130655.75</v>
      </c>
      <c r="J14" s="151">
        <v>250204</v>
      </c>
      <c r="K14" s="92">
        <f t="shared" si="0"/>
        <v>91.498651991971272</v>
      </c>
      <c r="L14" s="146" t="s">
        <v>3</v>
      </c>
      <c r="M14" s="93">
        <f t="shared" si="1"/>
        <v>58.011592858798977</v>
      </c>
    </row>
    <row r="15" spans="1:13" ht="12.95" customHeight="1" x14ac:dyDescent="0.2">
      <c r="A15" s="26" t="s">
        <v>10</v>
      </c>
      <c r="B15" s="96">
        <v>1218</v>
      </c>
      <c r="C15" s="155">
        <v>77291.5</v>
      </c>
      <c r="D15" s="94">
        <v>46.313368417067345</v>
      </c>
      <c r="E15" s="158">
        <v>16170</v>
      </c>
      <c r="F15" s="93">
        <v>47227.6</v>
      </c>
      <c r="G15" s="94" t="s">
        <v>98</v>
      </c>
      <c r="H15" s="146" t="s">
        <v>3</v>
      </c>
      <c r="I15" s="91">
        <v>205489.2</v>
      </c>
      <c r="J15" s="151">
        <v>201576.7</v>
      </c>
      <c r="K15" s="90">
        <f t="shared" si="0"/>
        <v>-1.903993007905036</v>
      </c>
      <c r="L15" s="146" t="s">
        <v>6</v>
      </c>
      <c r="M15" s="93">
        <f t="shared" si="1"/>
        <v>165.49811165845651</v>
      </c>
    </row>
    <row r="16" spans="1:13" ht="12.95" customHeight="1" x14ac:dyDescent="0.2">
      <c r="A16" s="26" t="s">
        <v>11</v>
      </c>
      <c r="B16" s="96">
        <v>2579</v>
      </c>
      <c r="C16" s="95">
        <v>60449.35</v>
      </c>
      <c r="D16" s="157">
        <v>-23.06370126758528</v>
      </c>
      <c r="E16" s="158">
        <v>31425.599999999999</v>
      </c>
      <c r="F16" s="93">
        <v>4956.2</v>
      </c>
      <c r="G16" s="90">
        <v>-84.228781630263228</v>
      </c>
      <c r="H16" s="146" t="s">
        <v>6</v>
      </c>
      <c r="I16" s="91">
        <v>181633.8</v>
      </c>
      <c r="J16" s="151">
        <v>213945.95</v>
      </c>
      <c r="K16" s="92">
        <f t="shared" si="0"/>
        <v>17.789723058153296</v>
      </c>
      <c r="L16" s="146" t="s">
        <v>3</v>
      </c>
      <c r="M16" s="93">
        <f t="shared" si="1"/>
        <v>82.956940674680112</v>
      </c>
    </row>
    <row r="17" spans="1:13" ht="12.95" customHeight="1" x14ac:dyDescent="0.2">
      <c r="A17" s="26" t="s">
        <v>12</v>
      </c>
      <c r="B17" s="96">
        <v>1007</v>
      </c>
      <c r="C17" s="155">
        <v>2554.3000000000002</v>
      </c>
      <c r="D17" s="157">
        <v>-51.281708945260341</v>
      </c>
      <c r="E17" s="158">
        <v>5243</v>
      </c>
      <c r="F17" s="93">
        <v>1759</v>
      </c>
      <c r="G17" s="90">
        <v>-66.450505435819181</v>
      </c>
      <c r="H17" s="146" t="s">
        <v>6</v>
      </c>
      <c r="I17" s="91">
        <v>36191.019999999997</v>
      </c>
      <c r="J17" s="93">
        <v>48007.34</v>
      </c>
      <c r="K17" s="92">
        <f t="shared" si="0"/>
        <v>32.649867287520507</v>
      </c>
      <c r="L17" s="146" t="s">
        <v>3</v>
      </c>
      <c r="M17" s="93">
        <f t="shared" si="1"/>
        <v>47.673624627606749</v>
      </c>
    </row>
    <row r="18" spans="1:13" ht="12.95" customHeight="1" x14ac:dyDescent="0.2">
      <c r="A18" s="26" t="s">
        <v>13</v>
      </c>
      <c r="B18" s="96">
        <v>2888</v>
      </c>
      <c r="C18" s="155">
        <v>49800</v>
      </c>
      <c r="D18" s="157">
        <v>-14.210408448035283</v>
      </c>
      <c r="E18" s="158">
        <v>20521</v>
      </c>
      <c r="F18" s="93">
        <v>8862.4500000000007</v>
      </c>
      <c r="G18" s="90">
        <v>-56.812777155109394</v>
      </c>
      <c r="H18" s="146" t="s">
        <v>6</v>
      </c>
      <c r="I18" s="91">
        <v>-34240.949999999997</v>
      </c>
      <c r="J18" s="93">
        <v>50318.7</v>
      </c>
      <c r="K18" s="94" t="s">
        <v>120</v>
      </c>
      <c r="L18" s="146" t="s">
        <v>3</v>
      </c>
      <c r="M18" s="93">
        <f t="shared" si="1"/>
        <v>17.423372576177286</v>
      </c>
    </row>
    <row r="19" spans="1:13" ht="12.95" customHeight="1" x14ac:dyDescent="0.2">
      <c r="A19" s="26" t="s">
        <v>14</v>
      </c>
      <c r="B19" s="96">
        <v>10254</v>
      </c>
      <c r="C19" s="155">
        <v>187942</v>
      </c>
      <c r="D19" s="157">
        <v>-8.2403838102684919</v>
      </c>
      <c r="E19" s="158">
        <v>103707.24</v>
      </c>
      <c r="F19" s="93">
        <v>77750</v>
      </c>
      <c r="G19" s="90">
        <v>-25.029342213716234</v>
      </c>
      <c r="H19" s="146" t="s">
        <v>6</v>
      </c>
      <c r="I19" s="91">
        <v>781299.88</v>
      </c>
      <c r="J19" s="151">
        <v>611735.32999999996</v>
      </c>
      <c r="K19" s="92">
        <f t="shared" si="0"/>
        <v>-21.702876749449906</v>
      </c>
      <c r="L19" s="146" t="s">
        <v>6</v>
      </c>
      <c r="M19" s="93">
        <f t="shared" si="1"/>
        <v>59.658214355373509</v>
      </c>
    </row>
    <row r="20" spans="1:13" ht="12.95" customHeight="1" x14ac:dyDescent="0.2">
      <c r="A20" s="26" t="s">
        <v>15</v>
      </c>
      <c r="B20" s="96">
        <v>1329</v>
      </c>
      <c r="C20" s="155">
        <v>58536</v>
      </c>
      <c r="D20" s="157">
        <v>-31.259306580486367</v>
      </c>
      <c r="E20" s="158">
        <v>40044.199999999997</v>
      </c>
      <c r="F20" s="93">
        <v>19697.55</v>
      </c>
      <c r="G20" s="90">
        <v>-50.81047942024064</v>
      </c>
      <c r="H20" s="146" t="s">
        <v>6</v>
      </c>
      <c r="I20" s="91">
        <v>40638.400000000001</v>
      </c>
      <c r="J20" s="151">
        <v>82311.55</v>
      </c>
      <c r="K20" s="94" t="s">
        <v>98</v>
      </c>
      <c r="L20" s="146" t="s">
        <v>3</v>
      </c>
      <c r="M20" s="93">
        <f t="shared" si="1"/>
        <v>61.934951091045903</v>
      </c>
    </row>
    <row r="21" spans="1:13" ht="12.95" customHeight="1" x14ac:dyDescent="0.2">
      <c r="A21" s="26" t="s">
        <v>16</v>
      </c>
      <c r="B21" s="96">
        <v>506</v>
      </c>
      <c r="C21" s="155">
        <v>7632.6</v>
      </c>
      <c r="D21" s="157">
        <v>-0.60165650882950672</v>
      </c>
      <c r="E21" s="158">
        <v>0</v>
      </c>
      <c r="F21" s="93">
        <v>0</v>
      </c>
      <c r="G21" s="90">
        <v>0</v>
      </c>
      <c r="H21" s="146" t="s">
        <v>21</v>
      </c>
      <c r="I21" s="91">
        <v>39265.449999999997</v>
      </c>
      <c r="J21" s="151">
        <v>48275.85</v>
      </c>
      <c r="K21" s="92">
        <f>(J21/I21-1)*100</f>
        <v>22.947400322675549</v>
      </c>
      <c r="L21" s="146" t="s">
        <v>3</v>
      </c>
      <c r="M21" s="93">
        <f t="shared" si="1"/>
        <v>95.406818181818181</v>
      </c>
    </row>
    <row r="22" spans="1:13" ht="12.95" customHeight="1" x14ac:dyDescent="0.2">
      <c r="A22" s="26" t="s">
        <v>17</v>
      </c>
      <c r="B22" s="96">
        <v>1753</v>
      </c>
      <c r="C22" s="155">
        <v>101207.85</v>
      </c>
      <c r="D22" s="157">
        <v>-5.6221345554256725</v>
      </c>
      <c r="E22" s="158">
        <v>43483.45</v>
      </c>
      <c r="F22" s="93">
        <v>32010.7</v>
      </c>
      <c r="G22" s="90">
        <v>-26.384176048588593</v>
      </c>
      <c r="H22" s="146" t="s">
        <v>6</v>
      </c>
      <c r="I22" s="91">
        <v>161209</v>
      </c>
      <c r="J22" s="151">
        <v>177633.54</v>
      </c>
      <c r="K22" s="92">
        <f t="shared" si="0"/>
        <v>10.188351766960913</v>
      </c>
      <c r="L22" s="146" t="s">
        <v>3</v>
      </c>
      <c r="M22" s="93">
        <f t="shared" si="1"/>
        <v>101.33116942384484</v>
      </c>
    </row>
    <row r="23" spans="1:13" ht="12.95" customHeight="1" x14ac:dyDescent="0.2">
      <c r="B23" s="96"/>
      <c r="C23" s="155"/>
      <c r="D23" s="156"/>
      <c r="E23" s="158"/>
      <c r="F23" s="93"/>
      <c r="G23" s="145"/>
      <c r="H23" s="97"/>
      <c r="I23" s="91"/>
      <c r="J23" s="91"/>
      <c r="K23" s="148"/>
      <c r="L23" s="97"/>
      <c r="M23" s="98"/>
    </row>
    <row r="24" spans="1:13" ht="12.95" customHeight="1" x14ac:dyDescent="0.2">
      <c r="A24" s="25" t="s">
        <v>18</v>
      </c>
      <c r="B24" s="119">
        <v>62950</v>
      </c>
      <c r="C24" s="152">
        <v>1560629.6500000004</v>
      </c>
      <c r="D24" s="156">
        <v>8.4341224847354077</v>
      </c>
      <c r="E24" s="152">
        <v>527787.27999999991</v>
      </c>
      <c r="F24" s="153">
        <v>569427.15999999992</v>
      </c>
      <c r="G24" s="145">
        <v>7.8895194291154658</v>
      </c>
      <c r="H24" s="146" t="s">
        <v>3</v>
      </c>
      <c r="I24" s="153">
        <v>7460736.7300000004</v>
      </c>
      <c r="J24" s="154">
        <v>8853388.9399999995</v>
      </c>
      <c r="K24" s="148">
        <f t="shared" si="0"/>
        <v>18.666416741393288</v>
      </c>
      <c r="L24" s="146" t="s">
        <v>3</v>
      </c>
      <c r="M24" s="153">
        <f t="shared" si="1"/>
        <v>140.64160349483717</v>
      </c>
    </row>
    <row r="25" spans="1:13" ht="12.95" customHeight="1" x14ac:dyDescent="0.2">
      <c r="A25" s="26" t="s">
        <v>19</v>
      </c>
      <c r="B25" s="96">
        <v>1712</v>
      </c>
      <c r="C25" s="155">
        <v>18743.7</v>
      </c>
      <c r="D25" s="157">
        <v>-30.726287953964615</v>
      </c>
      <c r="E25" s="158">
        <v>9961.1</v>
      </c>
      <c r="F25" s="93">
        <v>-2268.3000000000002</v>
      </c>
      <c r="G25" s="94" t="s">
        <v>120</v>
      </c>
      <c r="H25" s="146" t="s">
        <v>6</v>
      </c>
      <c r="I25" s="91">
        <v>122212.02</v>
      </c>
      <c r="J25" s="151">
        <v>165375.12000000002</v>
      </c>
      <c r="K25" s="92">
        <f t="shared" si="0"/>
        <v>35.318211743820306</v>
      </c>
      <c r="L25" s="146" t="s">
        <v>3</v>
      </c>
      <c r="M25" s="93">
        <f t="shared" si="1"/>
        <v>96.597616822429927</v>
      </c>
    </row>
    <row r="26" spans="1:13" ht="12.95" customHeight="1" x14ac:dyDescent="0.2">
      <c r="A26" s="26" t="s">
        <v>20</v>
      </c>
      <c r="B26" s="96">
        <v>858</v>
      </c>
      <c r="C26" s="155">
        <v>27139.200000000001</v>
      </c>
      <c r="D26" s="94">
        <v>-34.074390765284313</v>
      </c>
      <c r="E26" s="158">
        <v>-6627.7</v>
      </c>
      <c r="F26" s="93">
        <v>-1325</v>
      </c>
      <c r="G26" s="90">
        <v>-80.008147622855603</v>
      </c>
      <c r="H26" s="146" t="s">
        <v>3</v>
      </c>
      <c r="I26" s="91">
        <v>9858.8700000000008</v>
      </c>
      <c r="J26" s="151">
        <v>134298.51999999999</v>
      </c>
      <c r="K26" s="94" t="s">
        <v>98</v>
      </c>
      <c r="L26" s="146" t="s">
        <v>3</v>
      </c>
      <c r="M26" s="93">
        <f t="shared" si="1"/>
        <v>156.52508158508158</v>
      </c>
    </row>
    <row r="27" spans="1:13" ht="12.95" customHeight="1" x14ac:dyDescent="0.2">
      <c r="A27" s="26" t="s">
        <v>22</v>
      </c>
      <c r="B27" s="96">
        <v>3513</v>
      </c>
      <c r="C27" s="95">
        <v>166222.65</v>
      </c>
      <c r="D27" s="157">
        <v>18.274347711930929</v>
      </c>
      <c r="E27" s="158">
        <v>71488.22</v>
      </c>
      <c r="F27" s="93">
        <v>54709.59</v>
      </c>
      <c r="G27" s="90">
        <v>-23.470482269666249</v>
      </c>
      <c r="H27" s="146" t="s">
        <v>6</v>
      </c>
      <c r="I27" s="91">
        <v>523725.57</v>
      </c>
      <c r="J27" s="151">
        <v>704962.23</v>
      </c>
      <c r="K27" s="92">
        <f t="shared" si="0"/>
        <v>34.605272375759697</v>
      </c>
      <c r="L27" s="146" t="s">
        <v>3</v>
      </c>
      <c r="M27" s="93">
        <f t="shared" si="1"/>
        <v>200.67242527754055</v>
      </c>
    </row>
    <row r="28" spans="1:13" ht="12.95" customHeight="1" x14ac:dyDescent="0.2">
      <c r="A28" s="26" t="s">
        <v>23</v>
      </c>
      <c r="B28" s="96">
        <v>1637</v>
      </c>
      <c r="C28" s="155">
        <v>33688</v>
      </c>
      <c r="D28" s="157">
        <v>3.8599087433715651</v>
      </c>
      <c r="E28" s="158">
        <v>32436</v>
      </c>
      <c r="F28" s="93">
        <v>26812.3</v>
      </c>
      <c r="G28" s="90">
        <v>-17.337834504871129</v>
      </c>
      <c r="H28" s="146" t="s">
        <v>6</v>
      </c>
      <c r="I28" s="91">
        <v>208778</v>
      </c>
      <c r="J28" s="151">
        <v>236677.09999999998</v>
      </c>
      <c r="K28" s="92">
        <f t="shared" si="0"/>
        <v>13.363045914799443</v>
      </c>
      <c r="L28" s="146" t="s">
        <v>3</v>
      </c>
      <c r="M28" s="93">
        <f t="shared" si="1"/>
        <v>144.57978008552229</v>
      </c>
    </row>
    <row r="29" spans="1:13" ht="12.95" customHeight="1" x14ac:dyDescent="0.2">
      <c r="A29" s="26" t="s">
        <v>24</v>
      </c>
      <c r="B29" s="96">
        <v>2536</v>
      </c>
      <c r="C29" s="155">
        <v>9336</v>
      </c>
      <c r="D29" s="94">
        <v>-76.126425612437984</v>
      </c>
      <c r="E29" s="158">
        <v>24870</v>
      </c>
      <c r="F29" s="93">
        <v>-5035.3500000000004</v>
      </c>
      <c r="G29" s="94" t="s">
        <v>120</v>
      </c>
      <c r="H29" s="146" t="s">
        <v>6</v>
      </c>
      <c r="I29" s="91">
        <v>366826.88</v>
      </c>
      <c r="J29" s="151">
        <v>328045.15000000002</v>
      </c>
      <c r="K29" s="90">
        <f t="shared" si="0"/>
        <v>-10.572215972831644</v>
      </c>
      <c r="L29" s="146" t="s">
        <v>6</v>
      </c>
      <c r="M29" s="93">
        <f t="shared" si="1"/>
        <v>129.35534305993693</v>
      </c>
    </row>
    <row r="30" spans="1:13" ht="12.95" customHeight="1" x14ac:dyDescent="0.2">
      <c r="A30" s="26" t="s">
        <v>25</v>
      </c>
      <c r="B30" s="96">
        <v>23948</v>
      </c>
      <c r="C30" s="155">
        <v>578126.44999999995</v>
      </c>
      <c r="D30" s="157">
        <v>0.8976002531312588</v>
      </c>
      <c r="E30" s="158">
        <v>168312.5</v>
      </c>
      <c r="F30" s="93">
        <v>265394.55</v>
      </c>
      <c r="G30" s="90">
        <v>57.679643520237647</v>
      </c>
      <c r="H30" s="146" t="s">
        <v>3</v>
      </c>
      <c r="I30" s="91">
        <v>3742024.92</v>
      </c>
      <c r="J30" s="151">
        <v>5134264.5</v>
      </c>
      <c r="K30" s="92">
        <f t="shared" si="0"/>
        <v>37.205513318708739</v>
      </c>
      <c r="L30" s="146" t="s">
        <v>3</v>
      </c>
      <c r="M30" s="93">
        <f t="shared" si="1"/>
        <v>214.39220394187407</v>
      </c>
    </row>
    <row r="31" spans="1:13" ht="12.95" customHeight="1" x14ac:dyDescent="0.2">
      <c r="A31" s="26" t="s">
        <v>26</v>
      </c>
      <c r="B31" s="96">
        <v>3492</v>
      </c>
      <c r="C31" s="155">
        <v>45183.65</v>
      </c>
      <c r="D31" s="94">
        <v>-10.867365256467409</v>
      </c>
      <c r="E31" s="158">
        <v>46518.3</v>
      </c>
      <c r="F31" s="93">
        <v>20017.650000000001</v>
      </c>
      <c r="G31" s="90">
        <v>-56.968225408065209</v>
      </c>
      <c r="H31" s="146" t="s">
        <v>6</v>
      </c>
      <c r="I31" s="91">
        <v>282784.05</v>
      </c>
      <c r="J31" s="151">
        <v>292795</v>
      </c>
      <c r="K31" s="90">
        <f t="shared" si="0"/>
        <v>3.5401395517180134</v>
      </c>
      <c r="L31" s="146" t="s">
        <v>3</v>
      </c>
      <c r="M31" s="93">
        <f t="shared" si="1"/>
        <v>83.84736540664376</v>
      </c>
    </row>
    <row r="32" spans="1:13" ht="12.95" customHeight="1" x14ac:dyDescent="0.2">
      <c r="A32" s="26" t="s">
        <v>27</v>
      </c>
      <c r="B32" s="96">
        <v>959</v>
      </c>
      <c r="C32" s="155">
        <v>11776</v>
      </c>
      <c r="D32" s="94" t="s">
        <v>98</v>
      </c>
      <c r="E32" s="158">
        <v>0</v>
      </c>
      <c r="F32" s="99">
        <v>0</v>
      </c>
      <c r="G32" s="90">
        <v>0</v>
      </c>
      <c r="H32" s="146" t="s">
        <v>21</v>
      </c>
      <c r="I32" s="91">
        <v>16002.3</v>
      </c>
      <c r="J32" s="151">
        <v>48207.85</v>
      </c>
      <c r="K32" s="94" t="s">
        <v>98</v>
      </c>
      <c r="L32" s="146" t="s">
        <v>3</v>
      </c>
      <c r="M32" s="93">
        <f t="shared" si="1"/>
        <v>50.268873826903025</v>
      </c>
    </row>
    <row r="33" spans="1:13" ht="12.75" customHeight="1" x14ac:dyDescent="0.2">
      <c r="A33" s="26" t="s">
        <v>28</v>
      </c>
      <c r="B33" s="96">
        <v>1471</v>
      </c>
      <c r="C33" s="155">
        <v>12332.1</v>
      </c>
      <c r="D33" s="157">
        <v>-71.186480279067382</v>
      </c>
      <c r="E33" s="158">
        <v>16778.5</v>
      </c>
      <c r="F33" s="93">
        <v>7801.1</v>
      </c>
      <c r="G33" s="90">
        <v>-53.505378907530464</v>
      </c>
      <c r="H33" s="146" t="s">
        <v>6</v>
      </c>
      <c r="I33" s="91">
        <v>73980.53</v>
      </c>
      <c r="J33" s="151">
        <v>128432.63</v>
      </c>
      <c r="K33" s="92">
        <f t="shared" si="0"/>
        <v>73.603284539864759</v>
      </c>
      <c r="L33" s="146" t="s">
        <v>3</v>
      </c>
      <c r="M33" s="93">
        <f t="shared" si="1"/>
        <v>87.309741672331754</v>
      </c>
    </row>
    <row r="34" spans="1:13" ht="12.75" customHeight="1" x14ac:dyDescent="0.2">
      <c r="A34" s="26" t="s">
        <v>29</v>
      </c>
      <c r="B34" s="96">
        <v>818</v>
      </c>
      <c r="C34" s="155">
        <v>0</v>
      </c>
      <c r="D34" s="157">
        <v>-100</v>
      </c>
      <c r="E34" s="158">
        <v>12</v>
      </c>
      <c r="F34" s="93">
        <v>0</v>
      </c>
      <c r="G34" s="90">
        <v>-100</v>
      </c>
      <c r="H34" s="146" t="s">
        <v>6</v>
      </c>
      <c r="I34" s="91">
        <v>125979.75</v>
      </c>
      <c r="J34" s="93">
        <v>-47054.45</v>
      </c>
      <c r="K34" s="94" t="s">
        <v>120</v>
      </c>
      <c r="L34" s="146" t="s">
        <v>6</v>
      </c>
      <c r="M34" s="93">
        <f t="shared" si="1"/>
        <v>-57.523777506112467</v>
      </c>
    </row>
    <row r="35" spans="1:13" ht="12.75" customHeight="1" x14ac:dyDescent="0.2">
      <c r="A35" s="26" t="s">
        <v>30</v>
      </c>
      <c r="B35" s="96">
        <v>1561</v>
      </c>
      <c r="C35" s="155">
        <v>121816.25</v>
      </c>
      <c r="D35" s="94" t="s">
        <v>98</v>
      </c>
      <c r="E35" s="158">
        <v>-3140.15</v>
      </c>
      <c r="F35" s="93">
        <v>8520.6</v>
      </c>
      <c r="G35" s="94" t="s">
        <v>120</v>
      </c>
      <c r="H35" s="146" t="s">
        <v>3</v>
      </c>
      <c r="I35" s="91">
        <v>55597.7</v>
      </c>
      <c r="J35" s="151">
        <v>50271.049999999996</v>
      </c>
      <c r="K35" s="90">
        <f t="shared" si="0"/>
        <v>-9.5807020794025703</v>
      </c>
      <c r="L35" s="146" t="s">
        <v>6</v>
      </c>
      <c r="M35" s="93">
        <f t="shared" si="1"/>
        <v>32.204388212684172</v>
      </c>
    </row>
    <row r="36" spans="1:13" ht="12.75" customHeight="1" x14ac:dyDescent="0.2">
      <c r="A36" s="26" t="s">
        <v>31</v>
      </c>
      <c r="B36" s="96">
        <v>615</v>
      </c>
      <c r="C36" s="95">
        <v>100</v>
      </c>
      <c r="D36" s="94">
        <v>-85.714285714285722</v>
      </c>
      <c r="E36" s="158">
        <v>700</v>
      </c>
      <c r="F36" s="99">
        <v>100</v>
      </c>
      <c r="G36" s="90">
        <v>-85.714285714285722</v>
      </c>
      <c r="H36" s="146" t="s">
        <v>6</v>
      </c>
      <c r="I36" s="91">
        <v>36148.71</v>
      </c>
      <c r="J36" s="151">
        <v>63554.05</v>
      </c>
      <c r="K36" s="90">
        <f t="shared" si="0"/>
        <v>75.812774508412616</v>
      </c>
      <c r="L36" s="146" t="s">
        <v>3</v>
      </c>
      <c r="M36" s="93">
        <f t="shared" si="1"/>
        <v>103.339918699187</v>
      </c>
    </row>
    <row r="37" spans="1:13" ht="12.75" customHeight="1" x14ac:dyDescent="0.2">
      <c r="A37" s="26" t="s">
        <v>32</v>
      </c>
      <c r="B37" s="96">
        <v>2556</v>
      </c>
      <c r="C37" s="155">
        <v>103833.7</v>
      </c>
      <c r="D37" s="157">
        <v>98.16177768617203</v>
      </c>
      <c r="E37" s="158">
        <v>6347.3</v>
      </c>
      <c r="F37" s="93">
        <v>37901.65</v>
      </c>
      <c r="G37" s="94" t="s">
        <v>98</v>
      </c>
      <c r="H37" s="146" t="s">
        <v>3</v>
      </c>
      <c r="I37" s="91">
        <v>223308.78</v>
      </c>
      <c r="J37" s="93">
        <v>302530.30000000005</v>
      </c>
      <c r="K37" s="92">
        <f t="shared" si="0"/>
        <v>35.476222654568289</v>
      </c>
      <c r="L37" s="146" t="s">
        <v>3</v>
      </c>
      <c r="M37" s="93">
        <f t="shared" si="1"/>
        <v>118.36083724569642</v>
      </c>
    </row>
    <row r="38" spans="1:13" ht="12.95" customHeight="1" x14ac:dyDescent="0.2">
      <c r="A38" s="26" t="s">
        <v>33</v>
      </c>
      <c r="B38" s="96">
        <v>2666</v>
      </c>
      <c r="C38" s="155">
        <v>70943</v>
      </c>
      <c r="D38" s="157">
        <v>77.517265538985086</v>
      </c>
      <c r="E38" s="158">
        <v>15064</v>
      </c>
      <c r="F38" s="93">
        <v>42784</v>
      </c>
      <c r="G38" s="94" t="s">
        <v>98</v>
      </c>
      <c r="H38" s="146" t="s">
        <v>3</v>
      </c>
      <c r="I38" s="91">
        <v>166215.79999999999</v>
      </c>
      <c r="J38" s="151">
        <v>231629.8</v>
      </c>
      <c r="K38" s="92">
        <f t="shared" si="0"/>
        <v>39.354862774778333</v>
      </c>
      <c r="L38" s="146" t="s">
        <v>3</v>
      </c>
      <c r="M38" s="93">
        <f t="shared" si="1"/>
        <v>86.882895723930972</v>
      </c>
    </row>
    <row r="39" spans="1:13" ht="12.95" customHeight="1" x14ac:dyDescent="0.2">
      <c r="A39" s="26" t="s">
        <v>34</v>
      </c>
      <c r="B39" s="96">
        <v>953</v>
      </c>
      <c r="C39" s="155">
        <v>14735.85</v>
      </c>
      <c r="D39" s="157">
        <v>-49.791819281418761</v>
      </c>
      <c r="E39" s="158">
        <v>20512</v>
      </c>
      <c r="F39" s="93">
        <v>5993.85</v>
      </c>
      <c r="G39" s="90">
        <v>-70.778812402496101</v>
      </c>
      <c r="H39" s="146" t="s">
        <v>6</v>
      </c>
      <c r="I39" s="91">
        <v>122048.4</v>
      </c>
      <c r="J39" s="151">
        <v>80401.350000000006</v>
      </c>
      <c r="K39" s="92">
        <f t="shared" si="0"/>
        <v>-34.123388753969728</v>
      </c>
      <c r="L39" s="146" t="s">
        <v>6</v>
      </c>
      <c r="M39" s="93">
        <f t="shared" si="1"/>
        <v>84.366579223504729</v>
      </c>
    </row>
    <row r="40" spans="1:13" ht="12.95" customHeight="1" x14ac:dyDescent="0.2">
      <c r="A40" s="26" t="s">
        <v>35</v>
      </c>
      <c r="B40" s="96">
        <v>1948</v>
      </c>
      <c r="C40" s="155">
        <v>12768</v>
      </c>
      <c r="D40" s="157">
        <v>-40.325294447560289</v>
      </c>
      <c r="E40" s="158">
        <v>18472</v>
      </c>
      <c r="F40" s="93">
        <v>2536.1999999999998</v>
      </c>
      <c r="G40" s="90">
        <v>-86.270030316154177</v>
      </c>
      <c r="H40" s="146" t="s">
        <v>6</v>
      </c>
      <c r="I40" s="91">
        <v>183822.55</v>
      </c>
      <c r="J40" s="151">
        <v>36216.75</v>
      </c>
      <c r="K40" s="92">
        <f t="shared" si="0"/>
        <v>-80.297983027653558</v>
      </c>
      <c r="L40" s="146" t="s">
        <v>6</v>
      </c>
      <c r="M40" s="93">
        <f t="shared" si="1"/>
        <v>18.591760780287473</v>
      </c>
    </row>
    <row r="41" spans="1:13" ht="12.95" customHeight="1" x14ac:dyDescent="0.2">
      <c r="A41" s="26" t="s">
        <v>36</v>
      </c>
      <c r="B41" s="96">
        <v>1624</v>
      </c>
      <c r="C41" s="155">
        <v>32523.85</v>
      </c>
      <c r="D41" s="157">
        <v>-0.50536800549420002</v>
      </c>
      <c r="E41" s="158">
        <v>16895.05</v>
      </c>
      <c r="F41" s="93">
        <v>12123.85</v>
      </c>
      <c r="G41" s="90">
        <v>-28.240224207682129</v>
      </c>
      <c r="H41" s="146" t="s">
        <v>6</v>
      </c>
      <c r="I41" s="91">
        <v>126510.2</v>
      </c>
      <c r="J41" s="151">
        <v>87239.02</v>
      </c>
      <c r="K41" s="92">
        <f t="shared" si="0"/>
        <v>-31.041908083300783</v>
      </c>
      <c r="L41" s="146" t="s">
        <v>6</v>
      </c>
      <c r="M41" s="93">
        <f t="shared" si="1"/>
        <v>53.718608374384239</v>
      </c>
    </row>
    <row r="42" spans="1:13" ht="12.95" customHeight="1" x14ac:dyDescent="0.2">
      <c r="A42" s="26" t="s">
        <v>37</v>
      </c>
      <c r="B42" s="96">
        <v>3689</v>
      </c>
      <c r="C42" s="155">
        <v>192856.84</v>
      </c>
      <c r="D42" s="157">
        <v>5.1106374896207951</v>
      </c>
      <c r="E42" s="158">
        <v>82001.86</v>
      </c>
      <c r="F42" s="93">
        <v>34104.269999999997</v>
      </c>
      <c r="G42" s="90">
        <v>-58.410370203797825</v>
      </c>
      <c r="H42" s="146" t="s">
        <v>6</v>
      </c>
      <c r="I42" s="91">
        <v>684693.2</v>
      </c>
      <c r="J42" s="151">
        <v>516418.63</v>
      </c>
      <c r="K42" s="92">
        <f t="shared" si="0"/>
        <v>-24.576638120548001</v>
      </c>
      <c r="L42" s="146" t="s">
        <v>6</v>
      </c>
      <c r="M42" s="93">
        <f t="shared" si="1"/>
        <v>139.98878557874764</v>
      </c>
    </row>
    <row r="43" spans="1:13" ht="12.95" customHeight="1" x14ac:dyDescent="0.2">
      <c r="A43" s="26" t="s">
        <v>38</v>
      </c>
      <c r="B43" s="96">
        <v>1140</v>
      </c>
      <c r="C43" s="155">
        <v>17840</v>
      </c>
      <c r="D43" s="157">
        <v>-25.666666666666671</v>
      </c>
      <c r="E43" s="158">
        <v>0</v>
      </c>
      <c r="F43" s="93">
        <v>1840</v>
      </c>
      <c r="G43" s="94" t="s">
        <v>98</v>
      </c>
      <c r="H43" s="146" t="s">
        <v>3</v>
      </c>
      <c r="I43" s="91">
        <v>108527</v>
      </c>
      <c r="J43" s="93">
        <v>66239.05</v>
      </c>
      <c r="K43" s="92">
        <f t="shared" si="0"/>
        <v>-38.965372672238239</v>
      </c>
      <c r="L43" s="146" t="s">
        <v>6</v>
      </c>
      <c r="M43" s="93">
        <f t="shared" si="1"/>
        <v>58.104429824561407</v>
      </c>
    </row>
    <row r="44" spans="1:13" ht="12.95" customHeight="1" x14ac:dyDescent="0.2">
      <c r="A44" s="26" t="s">
        <v>39</v>
      </c>
      <c r="B44" s="96">
        <v>1327</v>
      </c>
      <c r="C44" s="155">
        <v>24190.799999999999</v>
      </c>
      <c r="D44" s="94" t="s">
        <v>98</v>
      </c>
      <c r="E44" s="158">
        <v>4584.2</v>
      </c>
      <c r="F44" s="93">
        <v>21935.200000000001</v>
      </c>
      <c r="G44" s="94" t="s">
        <v>98</v>
      </c>
      <c r="H44" s="146" t="s">
        <v>3</v>
      </c>
      <c r="I44" s="91">
        <v>45935.33</v>
      </c>
      <c r="J44" s="93">
        <v>25035</v>
      </c>
      <c r="K44" s="92">
        <f t="shared" si="0"/>
        <v>-45.499466314925783</v>
      </c>
      <c r="L44" s="146" t="s">
        <v>6</v>
      </c>
      <c r="M44" s="93">
        <f t="shared" si="1"/>
        <v>18.865862848530519</v>
      </c>
    </row>
    <row r="45" spans="1:13" ht="12.95" customHeight="1" x14ac:dyDescent="0.2">
      <c r="A45" s="26" t="s">
        <v>40</v>
      </c>
      <c r="B45" s="96">
        <v>1066</v>
      </c>
      <c r="C45" s="155">
        <v>21600</v>
      </c>
      <c r="D45" s="94" t="s">
        <v>98</v>
      </c>
      <c r="E45" s="158">
        <v>1800</v>
      </c>
      <c r="F45" s="93">
        <v>21600</v>
      </c>
      <c r="G45" s="94" t="s">
        <v>98</v>
      </c>
      <c r="H45" s="146" t="s">
        <v>3</v>
      </c>
      <c r="I45" s="91">
        <v>81584.25</v>
      </c>
      <c r="J45" s="151">
        <v>86850.9</v>
      </c>
      <c r="K45" s="92">
        <f t="shared" si="0"/>
        <v>6.4554739425808139</v>
      </c>
      <c r="L45" s="146" t="s">
        <v>3</v>
      </c>
      <c r="M45" s="93">
        <f t="shared" si="1"/>
        <v>81.473639774859279</v>
      </c>
    </row>
    <row r="46" spans="1:13" ht="12.95" customHeight="1" x14ac:dyDescent="0.2">
      <c r="A46" s="26" t="s">
        <v>41</v>
      </c>
      <c r="B46" s="96">
        <v>1649</v>
      </c>
      <c r="C46" s="155">
        <v>15087.61</v>
      </c>
      <c r="D46" s="94" t="s">
        <v>98</v>
      </c>
      <c r="E46" s="158">
        <v>-3293.9</v>
      </c>
      <c r="F46" s="93">
        <v>535</v>
      </c>
      <c r="G46" s="94" t="s">
        <v>120</v>
      </c>
      <c r="H46" s="146" t="s">
        <v>3</v>
      </c>
      <c r="I46" s="91">
        <v>61912.72</v>
      </c>
      <c r="J46" s="151">
        <v>121822.89</v>
      </c>
      <c r="K46" s="92">
        <f t="shared" si="0"/>
        <v>96.765527342361949</v>
      </c>
      <c r="L46" s="146" t="s">
        <v>3</v>
      </c>
      <c r="M46" s="93">
        <f t="shared" si="1"/>
        <v>73.876828380836869</v>
      </c>
    </row>
    <row r="47" spans="1:13" ht="12.95" customHeight="1" x14ac:dyDescent="0.2">
      <c r="A47" s="26" t="s">
        <v>121</v>
      </c>
      <c r="B47" s="96">
        <v>1212</v>
      </c>
      <c r="C47" s="155">
        <v>29786</v>
      </c>
      <c r="D47" s="157">
        <v>-33.655559515324306</v>
      </c>
      <c r="E47" s="158">
        <v>4096</v>
      </c>
      <c r="F47" s="93">
        <v>13346</v>
      </c>
      <c r="G47" s="94" t="s">
        <v>98</v>
      </c>
      <c r="H47" s="146" t="s">
        <v>3</v>
      </c>
      <c r="I47" s="91">
        <v>92259.199999999997</v>
      </c>
      <c r="J47" s="151">
        <v>59176.5</v>
      </c>
      <c r="K47" s="92">
        <f t="shared" si="0"/>
        <v>-35.858429294856229</v>
      </c>
      <c r="L47" s="146" t="s">
        <v>6</v>
      </c>
      <c r="M47" s="93">
        <f t="shared" si="1"/>
        <v>48.825495049504951</v>
      </c>
    </row>
    <row r="48" spans="1:13" ht="12.95" customHeight="1" x14ac:dyDescent="0.2">
      <c r="B48" s="96"/>
      <c r="C48" s="155"/>
      <c r="D48" s="156"/>
      <c r="E48" s="158"/>
      <c r="F48" s="93"/>
      <c r="G48" s="145"/>
      <c r="H48" s="97"/>
      <c r="I48" s="91"/>
      <c r="J48" s="100"/>
      <c r="K48" s="148"/>
      <c r="L48" s="97"/>
      <c r="M48" s="98"/>
    </row>
    <row r="49" spans="1:13" ht="12.95" customHeight="1" x14ac:dyDescent="0.2">
      <c r="A49" s="25" t="s">
        <v>43</v>
      </c>
      <c r="B49" s="119">
        <v>43945</v>
      </c>
      <c r="C49" s="152">
        <v>1147835.6000000001</v>
      </c>
      <c r="D49" s="156">
        <v>-6.8446146081260872</v>
      </c>
      <c r="E49" s="152">
        <v>452717.35</v>
      </c>
      <c r="F49" s="153">
        <v>508688.33999999997</v>
      </c>
      <c r="G49" s="145">
        <v>12.363341055959086</v>
      </c>
      <c r="H49" s="146" t="s">
        <v>3</v>
      </c>
      <c r="I49" s="153">
        <v>5042355.0199999996</v>
      </c>
      <c r="J49" s="154">
        <v>7083450.5099999998</v>
      </c>
      <c r="K49" s="148">
        <f t="shared" si="0"/>
        <v>40.47901192804153</v>
      </c>
      <c r="L49" s="146" t="s">
        <v>3</v>
      </c>
      <c r="M49" s="153">
        <f t="shared" si="1"/>
        <v>161.18899783820683</v>
      </c>
    </row>
    <row r="50" spans="1:13" ht="14.25" customHeight="1" x14ac:dyDescent="0.2">
      <c r="A50" s="26" t="s">
        <v>44</v>
      </c>
      <c r="B50" s="96">
        <v>2061</v>
      </c>
      <c r="C50" s="155">
        <v>19200</v>
      </c>
      <c r="D50" s="157">
        <v>9.1157081154807926</v>
      </c>
      <c r="E50" s="158">
        <v>361.6</v>
      </c>
      <c r="F50" s="93">
        <v>9450</v>
      </c>
      <c r="G50" s="94" t="s">
        <v>98</v>
      </c>
      <c r="H50" s="146" t="s">
        <v>3</v>
      </c>
      <c r="I50" s="91">
        <v>-26742.74</v>
      </c>
      <c r="J50" s="93">
        <v>44885.1</v>
      </c>
      <c r="K50" s="94" t="s">
        <v>120</v>
      </c>
      <c r="L50" s="146" t="s">
        <v>6</v>
      </c>
      <c r="M50" s="93">
        <f t="shared" si="1"/>
        <v>21.778311499272196</v>
      </c>
    </row>
    <row r="51" spans="1:13" ht="12.95" customHeight="1" x14ac:dyDescent="0.2">
      <c r="A51" s="26" t="s">
        <v>122</v>
      </c>
      <c r="B51" s="96">
        <v>2110</v>
      </c>
      <c r="C51" s="155">
        <v>63660</v>
      </c>
      <c r="D51" s="157">
        <v>31.309172665580331</v>
      </c>
      <c r="E51" s="158">
        <v>31723</v>
      </c>
      <c r="F51" s="93">
        <v>35109.08</v>
      </c>
      <c r="G51" s="90">
        <v>10.673895911483777</v>
      </c>
      <c r="H51" s="146" t="s">
        <v>3</v>
      </c>
      <c r="I51" s="91">
        <v>235755.43</v>
      </c>
      <c r="J51" s="151">
        <v>316451.31</v>
      </c>
      <c r="K51" s="92">
        <f t="shared" si="0"/>
        <v>34.228641096410797</v>
      </c>
      <c r="L51" s="146" t="s">
        <v>3</v>
      </c>
      <c r="M51" s="93">
        <f t="shared" si="1"/>
        <v>149.97692417061612</v>
      </c>
    </row>
    <row r="52" spans="1:13" ht="12.95" customHeight="1" x14ac:dyDescent="0.2">
      <c r="A52" s="26" t="s">
        <v>46</v>
      </c>
      <c r="B52" s="96">
        <v>3021</v>
      </c>
      <c r="C52" s="95">
        <v>25804</v>
      </c>
      <c r="D52" s="157">
        <v>-15.614187699894689</v>
      </c>
      <c r="E52" s="158">
        <v>2226.35</v>
      </c>
      <c r="F52" s="99">
        <v>-3649.05</v>
      </c>
      <c r="G52" s="94" t="s">
        <v>120</v>
      </c>
      <c r="H52" s="146" t="s">
        <v>6</v>
      </c>
      <c r="I52" s="91">
        <v>189624.11</v>
      </c>
      <c r="J52" s="151">
        <v>456602.43</v>
      </c>
      <c r="K52" s="94" t="s">
        <v>98</v>
      </c>
      <c r="L52" s="146" t="s">
        <v>3</v>
      </c>
      <c r="M52" s="93">
        <f t="shared" si="1"/>
        <v>151.14281032770606</v>
      </c>
    </row>
    <row r="53" spans="1:13" ht="12.95" customHeight="1" x14ac:dyDescent="0.2">
      <c r="A53" s="26" t="s">
        <v>47</v>
      </c>
      <c r="B53" s="96">
        <v>292</v>
      </c>
      <c r="C53" s="155">
        <v>12883</v>
      </c>
      <c r="D53" s="157">
        <v>53.369047619047613</v>
      </c>
      <c r="E53" s="158">
        <v>7559.6</v>
      </c>
      <c r="F53" s="99">
        <v>12283</v>
      </c>
      <c r="G53" s="90">
        <v>62.482141912270485</v>
      </c>
      <c r="H53" s="146" t="s">
        <v>3</v>
      </c>
      <c r="I53" s="91">
        <v>48817.2</v>
      </c>
      <c r="J53" s="151">
        <v>38800.9</v>
      </c>
      <c r="K53" s="92">
        <f t="shared" si="0"/>
        <v>-20.517973173389702</v>
      </c>
      <c r="L53" s="146" t="s">
        <v>6</v>
      </c>
      <c r="M53" s="93">
        <f t="shared" si="1"/>
        <v>132.87979452054796</v>
      </c>
    </row>
    <row r="54" spans="1:13" ht="12.95" customHeight="1" x14ac:dyDescent="0.2">
      <c r="A54" s="26" t="s">
        <v>48</v>
      </c>
      <c r="B54" s="96">
        <v>1473</v>
      </c>
      <c r="C54" s="155">
        <v>63530.7</v>
      </c>
      <c r="D54" s="94">
        <v>10.419905606186086</v>
      </c>
      <c r="E54" s="158">
        <v>25685.75</v>
      </c>
      <c r="F54" s="93">
        <v>28008.7</v>
      </c>
      <c r="G54" s="90">
        <v>9.0437304731222579</v>
      </c>
      <c r="H54" s="146" t="s">
        <v>3</v>
      </c>
      <c r="I54" s="91">
        <v>66771.600000000006</v>
      </c>
      <c r="J54" s="151">
        <v>15569.650000000001</v>
      </c>
      <c r="K54" s="90">
        <f t="shared" si="0"/>
        <v>-76.682227174427453</v>
      </c>
      <c r="L54" s="146" t="s">
        <v>6</v>
      </c>
      <c r="M54" s="93">
        <f t="shared" si="1"/>
        <v>10.570027155465038</v>
      </c>
    </row>
    <row r="55" spans="1:13" ht="12.95" customHeight="1" x14ac:dyDescent="0.2">
      <c r="A55" s="26" t="s">
        <v>49</v>
      </c>
      <c r="B55" s="96">
        <v>2290</v>
      </c>
      <c r="C55" s="155">
        <v>54961.75</v>
      </c>
      <c r="D55" s="157">
        <v>-4.9012534086347532</v>
      </c>
      <c r="E55" s="158">
        <v>48143.42</v>
      </c>
      <c r="F55" s="99">
        <v>49292.25</v>
      </c>
      <c r="G55" s="90">
        <v>2.3862658697699546</v>
      </c>
      <c r="H55" s="146" t="s">
        <v>3</v>
      </c>
      <c r="I55" s="91">
        <v>214727.42</v>
      </c>
      <c r="J55" s="151">
        <v>190817.33</v>
      </c>
      <c r="K55" s="92">
        <f t="shared" si="0"/>
        <v>-11.135089314629699</v>
      </c>
      <c r="L55" s="146" t="s">
        <v>6</v>
      </c>
      <c r="M55" s="93">
        <f t="shared" si="1"/>
        <v>83.326344978165935</v>
      </c>
    </row>
    <row r="56" spans="1:13" ht="12.95" customHeight="1" x14ac:dyDescent="0.2">
      <c r="A56" s="26" t="s">
        <v>50</v>
      </c>
      <c r="B56" s="96">
        <v>20349</v>
      </c>
      <c r="C56" s="155">
        <v>714403.4</v>
      </c>
      <c r="D56" s="157">
        <v>-2.7971206369207358</v>
      </c>
      <c r="E56" s="158">
        <v>262308.53000000003</v>
      </c>
      <c r="F56" s="93">
        <v>325049.56</v>
      </c>
      <c r="G56" s="90">
        <v>23.918791356117918</v>
      </c>
      <c r="H56" s="146" t="s">
        <v>3</v>
      </c>
      <c r="I56" s="91">
        <v>3356529.49</v>
      </c>
      <c r="J56" s="151">
        <v>4908008.09</v>
      </c>
      <c r="K56" s="92">
        <f t="shared" si="0"/>
        <v>46.22270129376993</v>
      </c>
      <c r="L56" s="146" t="s">
        <v>3</v>
      </c>
      <c r="M56" s="93">
        <f t="shared" si="1"/>
        <v>241.19161088997001</v>
      </c>
    </row>
    <row r="57" spans="1:13" ht="12.95" customHeight="1" x14ac:dyDescent="0.2">
      <c r="A57" s="26" t="s">
        <v>51</v>
      </c>
      <c r="B57" s="96">
        <v>1145</v>
      </c>
      <c r="C57" s="155">
        <v>32238.75</v>
      </c>
      <c r="D57" s="94">
        <v>-46.438717802174438</v>
      </c>
      <c r="E57" s="158">
        <v>12273.1</v>
      </c>
      <c r="F57" s="93">
        <v>7909.8</v>
      </c>
      <c r="G57" s="90">
        <v>-35.551735095452649</v>
      </c>
      <c r="H57" s="146" t="s">
        <v>6</v>
      </c>
      <c r="I57" s="91">
        <v>56850.06</v>
      </c>
      <c r="J57" s="151">
        <v>107881.8</v>
      </c>
      <c r="K57" s="90">
        <f t="shared" si="0"/>
        <v>89.765498928233328</v>
      </c>
      <c r="L57" s="146" t="s">
        <v>3</v>
      </c>
      <c r="M57" s="93">
        <f t="shared" si="1"/>
        <v>94.219912663755466</v>
      </c>
    </row>
    <row r="58" spans="1:13" ht="12.95" customHeight="1" x14ac:dyDescent="0.2">
      <c r="A58" s="26" t="s">
        <v>52</v>
      </c>
      <c r="B58" s="96">
        <v>1428</v>
      </c>
      <c r="C58" s="155">
        <v>11800.6</v>
      </c>
      <c r="D58" s="94">
        <v>-72.434687546718493</v>
      </c>
      <c r="E58" s="158">
        <v>28629.599999999999</v>
      </c>
      <c r="F58" s="93">
        <v>-239.4</v>
      </c>
      <c r="G58" s="94" t="s">
        <v>120</v>
      </c>
      <c r="H58" s="146" t="s">
        <v>6</v>
      </c>
      <c r="I58" s="91">
        <v>154811.70000000001</v>
      </c>
      <c r="J58" s="151">
        <v>250830.4</v>
      </c>
      <c r="K58" s="90">
        <f t="shared" si="0"/>
        <v>62.022896202289601</v>
      </c>
      <c r="L58" s="146" t="s">
        <v>3</v>
      </c>
      <c r="M58" s="93">
        <f t="shared" si="1"/>
        <v>175.65154061624651</v>
      </c>
    </row>
    <row r="59" spans="1:13" ht="12.95" customHeight="1" x14ac:dyDescent="0.2">
      <c r="A59" s="26" t="s">
        <v>53</v>
      </c>
      <c r="B59" s="96">
        <v>3054</v>
      </c>
      <c r="C59" s="155">
        <v>8666</v>
      </c>
      <c r="D59" s="157">
        <v>-54.51634913137039</v>
      </c>
      <c r="E59" s="158">
        <v>14453</v>
      </c>
      <c r="F59" s="93">
        <v>8666</v>
      </c>
      <c r="G59" s="90">
        <v>-40.040130076800665</v>
      </c>
      <c r="H59" s="146" t="s">
        <v>6</v>
      </c>
      <c r="I59" s="91">
        <v>196342.3</v>
      </c>
      <c r="J59" s="93">
        <v>26863.91</v>
      </c>
      <c r="K59" s="92">
        <f t="shared" si="0"/>
        <v>-86.317818422214671</v>
      </c>
      <c r="L59" s="146" t="s">
        <v>6</v>
      </c>
      <c r="M59" s="93">
        <f t="shared" si="1"/>
        <v>8.7963032089063518</v>
      </c>
    </row>
    <row r="60" spans="1:13" ht="12.95" customHeight="1" x14ac:dyDescent="0.2">
      <c r="A60" s="26" t="s">
        <v>54</v>
      </c>
      <c r="B60" s="96">
        <v>403</v>
      </c>
      <c r="C60" s="155">
        <v>4200</v>
      </c>
      <c r="D60" s="157">
        <v>-41.666666666666664</v>
      </c>
      <c r="E60" s="158">
        <v>0</v>
      </c>
      <c r="F60" s="93">
        <v>0</v>
      </c>
      <c r="G60" s="90">
        <v>0</v>
      </c>
      <c r="H60" s="146" t="s">
        <v>21</v>
      </c>
      <c r="I60" s="91">
        <v>11934.15</v>
      </c>
      <c r="J60" s="93">
        <v>-3947.7</v>
      </c>
      <c r="K60" s="94" t="s">
        <v>120</v>
      </c>
      <c r="L60" s="146" t="s">
        <v>6</v>
      </c>
      <c r="M60" s="93">
        <f t="shared" si="1"/>
        <v>-9.7957816377171216</v>
      </c>
    </row>
    <row r="61" spans="1:13" ht="12.95" customHeight="1" x14ac:dyDescent="0.2">
      <c r="A61" s="26" t="s">
        <v>55</v>
      </c>
      <c r="B61" s="96">
        <v>1260</v>
      </c>
      <c r="C61" s="155">
        <v>31072.400000000001</v>
      </c>
      <c r="D61" s="157">
        <v>-23.796210460228473</v>
      </c>
      <c r="E61" s="158">
        <v>8634.4</v>
      </c>
      <c r="F61" s="93">
        <v>12325.4</v>
      </c>
      <c r="G61" s="90">
        <v>42.747614194385243</v>
      </c>
      <c r="H61" s="146" t="s">
        <v>3</v>
      </c>
      <c r="I61" s="91">
        <v>59837.599999999999</v>
      </c>
      <c r="J61" s="151">
        <v>173604</v>
      </c>
      <c r="K61" s="94" t="s">
        <v>98</v>
      </c>
      <c r="L61" s="146" t="s">
        <v>3</v>
      </c>
      <c r="M61" s="93">
        <f t="shared" si="1"/>
        <v>137.78095238095239</v>
      </c>
    </row>
    <row r="62" spans="1:13" ht="12.95" customHeight="1" x14ac:dyDescent="0.2">
      <c r="A62" s="26" t="s">
        <v>56</v>
      </c>
      <c r="B62" s="96">
        <v>4066</v>
      </c>
      <c r="C62" s="155">
        <v>104215</v>
      </c>
      <c r="D62" s="157">
        <v>1.63150924201938E-2</v>
      </c>
      <c r="E62" s="158">
        <v>8719</v>
      </c>
      <c r="F62" s="93">
        <v>23883</v>
      </c>
      <c r="G62" s="94" t="s">
        <v>98</v>
      </c>
      <c r="H62" s="146" t="s">
        <v>3</v>
      </c>
      <c r="I62" s="91">
        <v>412914.55</v>
      </c>
      <c r="J62" s="151">
        <v>479592.93</v>
      </c>
      <c r="K62" s="92">
        <f t="shared" si="0"/>
        <v>16.148227278501093</v>
      </c>
      <c r="L62" s="146" t="s">
        <v>3</v>
      </c>
      <c r="M62" s="93">
        <f t="shared" si="1"/>
        <v>117.95202410231185</v>
      </c>
    </row>
    <row r="63" spans="1:13" ht="12.95" customHeight="1" x14ac:dyDescent="0.2">
      <c r="A63" s="26" t="s">
        <v>57</v>
      </c>
      <c r="B63" s="96">
        <v>993</v>
      </c>
      <c r="C63" s="155">
        <v>1200</v>
      </c>
      <c r="D63" s="157">
        <v>-53.846153846153847</v>
      </c>
      <c r="E63" s="158">
        <v>2000</v>
      </c>
      <c r="F63" s="93">
        <v>600</v>
      </c>
      <c r="G63" s="90">
        <v>-70</v>
      </c>
      <c r="H63" s="146" t="s">
        <v>6</v>
      </c>
      <c r="I63" s="91">
        <v>64182.15</v>
      </c>
      <c r="J63" s="151">
        <v>77490.36</v>
      </c>
      <c r="K63" s="92">
        <f t="shared" si="0"/>
        <v>20.735064188407513</v>
      </c>
      <c r="L63" s="146" t="s">
        <v>3</v>
      </c>
      <c r="M63" s="93">
        <f t="shared" si="1"/>
        <v>78.036616314199392</v>
      </c>
    </row>
    <row r="64" spans="1:13" ht="12.95" customHeight="1" x14ac:dyDescent="0.2">
      <c r="B64" s="96"/>
      <c r="C64" s="155"/>
      <c r="D64" s="156"/>
      <c r="E64" s="158"/>
      <c r="F64" s="93"/>
      <c r="G64" s="145"/>
      <c r="H64" s="97"/>
      <c r="I64" s="91"/>
      <c r="J64" s="100"/>
      <c r="K64" s="148"/>
      <c r="L64" s="97"/>
      <c r="M64" s="98"/>
    </row>
    <row r="65" spans="1:13" ht="12.95" customHeight="1" x14ac:dyDescent="0.2">
      <c r="A65" s="25" t="s">
        <v>58</v>
      </c>
      <c r="B65" s="119">
        <v>43381</v>
      </c>
      <c r="C65" s="152">
        <v>1077962.45</v>
      </c>
      <c r="D65" s="156">
        <v>3.5090750757884592</v>
      </c>
      <c r="E65" s="152">
        <v>380227.01</v>
      </c>
      <c r="F65" s="153">
        <v>491456.31</v>
      </c>
      <c r="G65" s="145">
        <v>29.253392598279639</v>
      </c>
      <c r="H65" s="146" t="s">
        <v>3</v>
      </c>
      <c r="I65" s="153">
        <v>3137956.57</v>
      </c>
      <c r="J65" s="154">
        <v>4718263.6099999994</v>
      </c>
      <c r="K65" s="148">
        <f t="shared" si="0"/>
        <v>50.361023320345041</v>
      </c>
      <c r="L65" s="146" t="s">
        <v>3</v>
      </c>
      <c r="M65" s="153">
        <f t="shared" si="1"/>
        <v>108.76336668126598</v>
      </c>
    </row>
    <row r="66" spans="1:13" ht="12.95" customHeight="1" x14ac:dyDescent="0.2">
      <c r="A66" s="26" t="s">
        <v>59</v>
      </c>
      <c r="B66" s="96">
        <v>8364</v>
      </c>
      <c r="C66" s="155">
        <v>268341.84999999998</v>
      </c>
      <c r="D66" s="157">
        <v>0.84845307454310959</v>
      </c>
      <c r="E66" s="158">
        <v>68015.8</v>
      </c>
      <c r="F66" s="93">
        <v>87649.01</v>
      </c>
      <c r="G66" s="90">
        <v>28.865660625913382</v>
      </c>
      <c r="H66" s="146" t="s">
        <v>3</v>
      </c>
      <c r="I66" s="91">
        <v>485318.45</v>
      </c>
      <c r="J66" s="151">
        <v>615852.09</v>
      </c>
      <c r="K66" s="92">
        <f t="shared" si="0"/>
        <v>26.896492395869132</v>
      </c>
      <c r="L66" s="146" t="s">
        <v>3</v>
      </c>
      <c r="M66" s="93">
        <f t="shared" si="1"/>
        <v>73.63128766140602</v>
      </c>
    </row>
    <row r="67" spans="1:13" ht="12.95" customHeight="1" x14ac:dyDescent="0.2">
      <c r="A67" s="26" t="s">
        <v>60</v>
      </c>
      <c r="B67" s="96">
        <v>1109</v>
      </c>
      <c r="C67" s="155">
        <v>29130</v>
      </c>
      <c r="D67" s="94" t="s">
        <v>98</v>
      </c>
      <c r="E67" s="158">
        <v>11211.65</v>
      </c>
      <c r="F67" s="99">
        <v>20152.849999999999</v>
      </c>
      <c r="G67" s="90">
        <v>79.749189459178609</v>
      </c>
      <c r="H67" s="146" t="s">
        <v>3</v>
      </c>
      <c r="I67" s="91">
        <v>98951.65</v>
      </c>
      <c r="J67" s="151">
        <v>138646.29999999999</v>
      </c>
      <c r="K67" s="92">
        <f t="shared" si="0"/>
        <v>40.11519767482401</v>
      </c>
      <c r="L67" s="146" t="s">
        <v>3</v>
      </c>
      <c r="M67" s="93">
        <f t="shared" si="1"/>
        <v>125.01920649233543</v>
      </c>
    </row>
    <row r="68" spans="1:13" ht="12.95" customHeight="1" x14ac:dyDescent="0.2">
      <c r="A68" s="26" t="s">
        <v>61</v>
      </c>
      <c r="B68" s="96">
        <v>2675</v>
      </c>
      <c r="C68" s="155">
        <v>39078</v>
      </c>
      <c r="D68" s="94">
        <v>33.355628659959869</v>
      </c>
      <c r="E68" s="158">
        <v>-1452.4</v>
      </c>
      <c r="F68" s="93">
        <v>13458.6</v>
      </c>
      <c r="G68" s="94" t="s">
        <v>120</v>
      </c>
      <c r="H68" s="146" t="s">
        <v>3</v>
      </c>
      <c r="I68" s="91">
        <v>194765.25</v>
      </c>
      <c r="J68" s="151">
        <v>216613</v>
      </c>
      <c r="K68" s="90">
        <f t="shared" si="0"/>
        <v>11.217478477295106</v>
      </c>
      <c r="L68" s="146" t="s">
        <v>3</v>
      </c>
      <c r="M68" s="93">
        <f t="shared" si="1"/>
        <v>80.976822429906548</v>
      </c>
    </row>
    <row r="69" spans="1:13" ht="12.95" customHeight="1" x14ac:dyDescent="0.2">
      <c r="A69" s="26" t="s">
        <v>62</v>
      </c>
      <c r="B69" s="96">
        <v>711</v>
      </c>
      <c r="C69" s="155">
        <v>10656</v>
      </c>
      <c r="D69" s="157">
        <v>-0.67114093959731447</v>
      </c>
      <c r="E69" s="158">
        <v>3493.2</v>
      </c>
      <c r="F69" s="93">
        <v>3252.3</v>
      </c>
      <c r="G69" s="90">
        <v>-6.8962555822741241</v>
      </c>
      <c r="H69" s="146" t="s">
        <v>6</v>
      </c>
      <c r="I69" s="91">
        <v>25706.85</v>
      </c>
      <c r="J69" s="93">
        <v>27074.899999999998</v>
      </c>
      <c r="K69" s="92">
        <f t="shared" si="0"/>
        <v>5.3217333123272592</v>
      </c>
      <c r="L69" s="146" t="s">
        <v>3</v>
      </c>
      <c r="M69" s="93">
        <f t="shared" si="1"/>
        <v>38.080028129395217</v>
      </c>
    </row>
    <row r="70" spans="1:13" ht="12.95" customHeight="1" x14ac:dyDescent="0.2">
      <c r="A70" s="26" t="s">
        <v>63</v>
      </c>
      <c r="B70" s="96">
        <v>4059</v>
      </c>
      <c r="C70" s="155">
        <v>32484</v>
      </c>
      <c r="D70" s="94" t="s">
        <v>98</v>
      </c>
      <c r="E70" s="158">
        <v>8396.7000000000007</v>
      </c>
      <c r="F70" s="93">
        <v>27878</v>
      </c>
      <c r="G70" s="94" t="s">
        <v>98</v>
      </c>
      <c r="H70" s="146" t="s">
        <v>3</v>
      </c>
      <c r="I70" s="91">
        <v>156349.70000000001</v>
      </c>
      <c r="J70" s="151">
        <v>406083.13</v>
      </c>
      <c r="K70" s="94" t="s">
        <v>98</v>
      </c>
      <c r="L70" s="146" t="s">
        <v>3</v>
      </c>
      <c r="M70" s="93">
        <f t="shared" si="1"/>
        <v>100.04511702389752</v>
      </c>
    </row>
    <row r="71" spans="1:13" ht="12.95" customHeight="1" x14ac:dyDescent="0.2">
      <c r="A71" s="26" t="s">
        <v>64</v>
      </c>
      <c r="B71" s="96">
        <v>2577</v>
      </c>
      <c r="C71" s="155">
        <v>62931.8</v>
      </c>
      <c r="D71" s="94">
        <v>21.407343458360863</v>
      </c>
      <c r="E71" s="158">
        <v>18592.75</v>
      </c>
      <c r="F71" s="93">
        <v>14835.15</v>
      </c>
      <c r="G71" s="90">
        <v>-20.210028102351728</v>
      </c>
      <c r="H71" s="146" t="s">
        <v>6</v>
      </c>
      <c r="I71" s="91">
        <v>451453.99</v>
      </c>
      <c r="J71" s="100">
        <v>479487.18000000005</v>
      </c>
      <c r="K71" s="90">
        <f t="shared" si="0"/>
        <v>6.2095342207519444</v>
      </c>
      <c r="L71" s="146" t="s">
        <v>3</v>
      </c>
      <c r="M71" s="99">
        <f t="shared" si="1"/>
        <v>186.06409778812574</v>
      </c>
    </row>
    <row r="72" spans="1:13" ht="12.95" customHeight="1" x14ac:dyDescent="0.2">
      <c r="A72" s="26" t="s">
        <v>65</v>
      </c>
      <c r="B72" s="96">
        <v>1125</v>
      </c>
      <c r="C72" s="155">
        <v>39584.800000000003</v>
      </c>
      <c r="D72" s="157">
        <v>28.585535718926238</v>
      </c>
      <c r="E72" s="158">
        <v>11549.8</v>
      </c>
      <c r="F72" s="93">
        <v>19484.8</v>
      </c>
      <c r="G72" s="90">
        <v>68.702488354776705</v>
      </c>
      <c r="H72" s="146" t="s">
        <v>3</v>
      </c>
      <c r="I72" s="91">
        <v>40673.379999999997</v>
      </c>
      <c r="J72" s="93">
        <v>187590.25</v>
      </c>
      <c r="K72" s="94" t="s">
        <v>98</v>
      </c>
      <c r="L72" s="146" t="s">
        <v>3</v>
      </c>
      <c r="M72" s="93">
        <f t="shared" si="1"/>
        <v>166.74688888888889</v>
      </c>
    </row>
    <row r="73" spans="1:13" ht="12.95" customHeight="1" x14ac:dyDescent="0.2">
      <c r="A73" s="26" t="s">
        <v>66</v>
      </c>
      <c r="B73" s="96">
        <v>4997</v>
      </c>
      <c r="C73" s="155">
        <v>201806.35</v>
      </c>
      <c r="D73" s="94">
        <v>5.1427679760211342</v>
      </c>
      <c r="E73" s="158">
        <v>148896.54999999999</v>
      </c>
      <c r="F73" s="93">
        <v>138393.79999999999</v>
      </c>
      <c r="G73" s="90">
        <v>-7.0537228700060517</v>
      </c>
      <c r="H73" s="146" t="s">
        <v>6</v>
      </c>
      <c r="I73" s="91">
        <v>446070.84</v>
      </c>
      <c r="J73" s="151">
        <v>739999.69</v>
      </c>
      <c r="K73" s="90">
        <f t="shared" ref="K73:K98" si="2">(J73/I73-1)*100</f>
        <v>65.892863564002496</v>
      </c>
      <c r="L73" s="146" t="s">
        <v>3</v>
      </c>
      <c r="M73" s="93">
        <f t="shared" si="1"/>
        <v>148.08879127476484</v>
      </c>
    </row>
    <row r="74" spans="1:13" ht="12.95" customHeight="1" x14ac:dyDescent="0.2">
      <c r="A74" s="26" t="s">
        <v>67</v>
      </c>
      <c r="B74" s="96">
        <v>2593</v>
      </c>
      <c r="C74" s="155">
        <v>108694.25</v>
      </c>
      <c r="D74" s="157">
        <v>2.2079783800353914</v>
      </c>
      <c r="E74" s="158">
        <v>77350.95</v>
      </c>
      <c r="F74" s="93">
        <v>86433.25</v>
      </c>
      <c r="G74" s="90">
        <v>11.741678673629741</v>
      </c>
      <c r="H74" s="146" t="s">
        <v>3</v>
      </c>
      <c r="I74" s="91">
        <v>128530.1</v>
      </c>
      <c r="J74" s="151">
        <v>624017.65</v>
      </c>
      <c r="K74" s="94" t="s">
        <v>98</v>
      </c>
      <c r="L74" s="146" t="s">
        <v>3</v>
      </c>
      <c r="M74" s="93">
        <f t="shared" ref="M74:M98" si="3">J74/B74</f>
        <v>240.65470497493251</v>
      </c>
    </row>
    <row r="75" spans="1:13" ht="12.95" customHeight="1" x14ac:dyDescent="0.2">
      <c r="A75" s="26" t="s">
        <v>68</v>
      </c>
      <c r="B75" s="96">
        <v>7317</v>
      </c>
      <c r="C75" s="155">
        <v>168730.25</v>
      </c>
      <c r="D75" s="94">
        <v>-20.800819731188813</v>
      </c>
      <c r="E75" s="158">
        <v>48034.8</v>
      </c>
      <c r="F75" s="93">
        <v>65001.15</v>
      </c>
      <c r="G75" s="90">
        <v>35.320954807764359</v>
      </c>
      <c r="H75" s="146" t="s">
        <v>3</v>
      </c>
      <c r="I75" s="91">
        <v>672721.35</v>
      </c>
      <c r="J75" s="151">
        <v>1038792.62</v>
      </c>
      <c r="K75" s="90">
        <f t="shared" si="2"/>
        <v>54.416478680214333</v>
      </c>
      <c r="L75" s="146" t="s">
        <v>3</v>
      </c>
      <c r="M75" s="93">
        <f t="shared" si="3"/>
        <v>141.96974443077764</v>
      </c>
    </row>
    <row r="76" spans="1:13" ht="12.95" customHeight="1" x14ac:dyDescent="0.2">
      <c r="A76" s="26" t="s">
        <v>69</v>
      </c>
      <c r="B76" s="96">
        <v>1421</v>
      </c>
      <c r="C76" s="155">
        <v>17959.75</v>
      </c>
      <c r="D76" s="157">
        <v>-29.192802482228952</v>
      </c>
      <c r="E76" s="158">
        <v>956.45</v>
      </c>
      <c r="F76" s="93">
        <v>-5527.4</v>
      </c>
      <c r="G76" s="94" t="s">
        <v>120</v>
      </c>
      <c r="H76" s="146" t="s">
        <v>6</v>
      </c>
      <c r="I76" s="91">
        <v>26218.7</v>
      </c>
      <c r="J76" s="93">
        <v>-17090.949999999997</v>
      </c>
      <c r="K76" s="94" t="s">
        <v>120</v>
      </c>
      <c r="L76" s="146" t="s">
        <v>6</v>
      </c>
      <c r="M76" s="93">
        <f t="shared" si="3"/>
        <v>-12.027410274454608</v>
      </c>
    </row>
    <row r="77" spans="1:13" ht="12.95" customHeight="1" x14ac:dyDescent="0.2">
      <c r="A77" s="26" t="s">
        <v>70</v>
      </c>
      <c r="B77" s="96">
        <v>4284</v>
      </c>
      <c r="C77" s="155">
        <v>79471.899999999994</v>
      </c>
      <c r="D77" s="94">
        <v>3.0701779983438149</v>
      </c>
      <c r="E77" s="158">
        <v>-5547.69</v>
      </c>
      <c r="F77" s="93">
        <v>17387.349999999999</v>
      </c>
      <c r="G77" s="94" t="s">
        <v>120</v>
      </c>
      <c r="H77" s="146" t="s">
        <v>3</v>
      </c>
      <c r="I77" s="91">
        <v>301309.40999999997</v>
      </c>
      <c r="J77" s="151">
        <v>113150.79999999999</v>
      </c>
      <c r="K77" s="90">
        <f t="shared" si="2"/>
        <v>-62.446974357687665</v>
      </c>
      <c r="L77" s="146" t="s">
        <v>6</v>
      </c>
      <c r="M77" s="93">
        <f t="shared" si="3"/>
        <v>26.412418300653592</v>
      </c>
    </row>
    <row r="78" spans="1:13" ht="12.95" customHeight="1" x14ac:dyDescent="0.2">
      <c r="A78" s="26" t="s">
        <v>71</v>
      </c>
      <c r="B78" s="96">
        <v>2149</v>
      </c>
      <c r="C78" s="155">
        <v>19093.5</v>
      </c>
      <c r="D78" s="94">
        <v>90.255786840977706</v>
      </c>
      <c r="E78" s="158">
        <v>-9271.5499999999993</v>
      </c>
      <c r="F78" s="93">
        <v>3057.45</v>
      </c>
      <c r="G78" s="94" t="s">
        <v>120</v>
      </c>
      <c r="H78" s="146" t="s">
        <v>3</v>
      </c>
      <c r="I78" s="91">
        <v>109886.9</v>
      </c>
      <c r="J78" s="151">
        <v>148046.95000000001</v>
      </c>
      <c r="K78" s="90">
        <f t="shared" si="2"/>
        <v>34.726659865734689</v>
      </c>
      <c r="L78" s="146" t="s">
        <v>3</v>
      </c>
      <c r="M78" s="93">
        <f t="shared" si="3"/>
        <v>68.89108887854816</v>
      </c>
    </row>
    <row r="79" spans="1:13" ht="12.95" customHeight="1" x14ac:dyDescent="0.2">
      <c r="A79" s="26"/>
      <c r="B79" s="96"/>
      <c r="C79" s="155"/>
      <c r="D79" s="156"/>
      <c r="E79" s="158"/>
      <c r="F79" s="93"/>
      <c r="G79" s="145"/>
      <c r="H79" s="97"/>
      <c r="I79" s="91"/>
      <c r="J79" s="151"/>
      <c r="K79" s="148"/>
      <c r="L79" s="97"/>
      <c r="M79" s="98"/>
    </row>
    <row r="80" spans="1:13" ht="12.95" customHeight="1" x14ac:dyDescent="0.2">
      <c r="A80" s="25" t="s">
        <v>72</v>
      </c>
      <c r="B80" s="119">
        <v>51358</v>
      </c>
      <c r="C80" s="152">
        <v>1205654.05</v>
      </c>
      <c r="D80" s="156">
        <v>1.6603684078766001</v>
      </c>
      <c r="E80" s="152">
        <v>625588.87000000011</v>
      </c>
      <c r="F80" s="153">
        <v>594671.38</v>
      </c>
      <c r="G80" s="145">
        <v>-4.9421419533886679</v>
      </c>
      <c r="H80" s="146" t="s">
        <v>6</v>
      </c>
      <c r="I80" s="153">
        <v>4150933.08</v>
      </c>
      <c r="J80" s="147">
        <v>3632064.5100000002</v>
      </c>
      <c r="K80" s="148">
        <f t="shared" si="2"/>
        <v>-12.500046616024941</v>
      </c>
      <c r="L80" s="146" t="s">
        <v>6</v>
      </c>
      <c r="M80" s="153">
        <f>J80/B80</f>
        <v>70.720520853615795</v>
      </c>
    </row>
    <row r="81" spans="1:13" ht="12.95" customHeight="1" x14ac:dyDescent="0.2">
      <c r="A81" s="26" t="s">
        <v>73</v>
      </c>
      <c r="B81" s="96">
        <v>2383</v>
      </c>
      <c r="C81" s="155">
        <v>60476.35</v>
      </c>
      <c r="D81" s="157">
        <v>6.8366888167140205</v>
      </c>
      <c r="E81" s="158">
        <v>10222.4</v>
      </c>
      <c r="F81" s="93">
        <v>14447</v>
      </c>
      <c r="G81" s="90">
        <v>41.326889967131009</v>
      </c>
      <c r="H81" s="146" t="s">
        <v>3</v>
      </c>
      <c r="I81" s="91">
        <v>-37596.65</v>
      </c>
      <c r="J81" s="93">
        <v>213266.2</v>
      </c>
      <c r="K81" s="94" t="s">
        <v>120</v>
      </c>
      <c r="L81" s="146" t="s">
        <v>3</v>
      </c>
      <c r="M81" s="93">
        <f t="shared" si="3"/>
        <v>89.494838438942509</v>
      </c>
    </row>
    <row r="82" spans="1:13" ht="12.95" customHeight="1" x14ac:dyDescent="0.2">
      <c r="A82" s="26" t="s">
        <v>74</v>
      </c>
      <c r="B82" s="96">
        <v>1285</v>
      </c>
      <c r="C82" s="155">
        <v>40249</v>
      </c>
      <c r="D82" s="157">
        <v>33.274834437086099</v>
      </c>
      <c r="E82" s="158">
        <v>4233.1499999999996</v>
      </c>
      <c r="F82" s="93">
        <v>13643.95</v>
      </c>
      <c r="G82" s="94" t="s">
        <v>98</v>
      </c>
      <c r="H82" s="146" t="s">
        <v>3</v>
      </c>
      <c r="I82" s="91">
        <v>120736.25</v>
      </c>
      <c r="J82" s="100">
        <v>155058.65000000002</v>
      </c>
      <c r="K82" s="92">
        <f t="shared" si="2"/>
        <v>28.427584921678474</v>
      </c>
      <c r="L82" s="146" t="s">
        <v>3</v>
      </c>
      <c r="M82" s="99">
        <f t="shared" si="3"/>
        <v>120.66821011673153</v>
      </c>
    </row>
    <row r="83" spans="1:13" ht="12.95" customHeight="1" x14ac:dyDescent="0.2">
      <c r="A83" s="26" t="s">
        <v>75</v>
      </c>
      <c r="B83" s="96">
        <v>3186</v>
      </c>
      <c r="C83" s="155">
        <v>15958</v>
      </c>
      <c r="D83" s="94">
        <v>-41.206486518350403</v>
      </c>
      <c r="E83" s="158">
        <v>-66087.55</v>
      </c>
      <c r="F83" s="93">
        <v>11678.8</v>
      </c>
      <c r="G83" s="94" t="s">
        <v>120</v>
      </c>
      <c r="H83" s="146" t="s">
        <v>3</v>
      </c>
      <c r="I83" s="91">
        <v>261853.47</v>
      </c>
      <c r="J83" s="93">
        <v>307027.45</v>
      </c>
      <c r="K83" s="90">
        <f t="shared" si="2"/>
        <v>17.2516254987952</v>
      </c>
      <c r="L83" s="146" t="s">
        <v>3</v>
      </c>
      <c r="M83" s="93">
        <f t="shared" si="3"/>
        <v>96.367686754551158</v>
      </c>
    </row>
    <row r="84" spans="1:13" ht="12.95" customHeight="1" x14ac:dyDescent="0.2">
      <c r="A84" s="26" t="s">
        <v>76</v>
      </c>
      <c r="B84" s="96">
        <v>1333</v>
      </c>
      <c r="C84" s="155">
        <v>10761.85</v>
      </c>
      <c r="D84" s="157">
        <v>-3.5451807768834942</v>
      </c>
      <c r="E84" s="158">
        <v>11157.4</v>
      </c>
      <c r="F84" s="93">
        <v>10761.85</v>
      </c>
      <c r="G84" s="90">
        <v>-3.5451807768834942</v>
      </c>
      <c r="H84" s="146" t="s">
        <v>6</v>
      </c>
      <c r="I84" s="91">
        <v>50744.3</v>
      </c>
      <c r="J84" s="93">
        <v>51217.049999999996</v>
      </c>
      <c r="K84" s="92">
        <f t="shared" si="2"/>
        <v>0.93163173006622912</v>
      </c>
      <c r="L84" s="146" t="s">
        <v>21</v>
      </c>
      <c r="M84" s="93">
        <f t="shared" si="3"/>
        <v>38.422393098274569</v>
      </c>
    </row>
    <row r="85" spans="1:13" ht="12.95" customHeight="1" x14ac:dyDescent="0.2">
      <c r="A85" s="26" t="s">
        <v>77</v>
      </c>
      <c r="B85" s="96">
        <v>5546</v>
      </c>
      <c r="C85" s="155">
        <v>227360.35</v>
      </c>
      <c r="D85" s="157">
        <v>0.16459110498741047</v>
      </c>
      <c r="E85" s="158">
        <v>142313.25</v>
      </c>
      <c r="F85" s="93">
        <v>121017.55</v>
      </c>
      <c r="G85" s="90">
        <v>-14.963961542582993</v>
      </c>
      <c r="H85" s="146" t="s">
        <v>6</v>
      </c>
      <c r="I85" s="91">
        <v>899259.3</v>
      </c>
      <c r="J85" s="151">
        <v>789053.25</v>
      </c>
      <c r="K85" s="92">
        <f t="shared" si="2"/>
        <v>-12.255202698487523</v>
      </c>
      <c r="L85" s="146" t="s">
        <v>6</v>
      </c>
      <c r="M85" s="93">
        <f t="shared" si="3"/>
        <v>142.27429679047964</v>
      </c>
    </row>
    <row r="86" spans="1:13" ht="12.95" customHeight="1" x14ac:dyDescent="0.2">
      <c r="A86" s="26" t="s">
        <v>78</v>
      </c>
      <c r="B86" s="96">
        <v>3422</v>
      </c>
      <c r="C86" s="155">
        <v>59888.6</v>
      </c>
      <c r="D86" s="157">
        <v>-14.690305321546294</v>
      </c>
      <c r="E86" s="158">
        <v>63332.25</v>
      </c>
      <c r="F86" s="93">
        <v>53765.8</v>
      </c>
      <c r="G86" s="90">
        <v>-15.105179430700789</v>
      </c>
      <c r="H86" s="146" t="s">
        <v>6</v>
      </c>
      <c r="I86" s="91">
        <v>512742.83</v>
      </c>
      <c r="J86" s="151">
        <v>474548.24</v>
      </c>
      <c r="K86" s="92">
        <f t="shared" si="2"/>
        <v>-7.4490734468193427</v>
      </c>
      <c r="L86" s="146" t="s">
        <v>6</v>
      </c>
      <c r="M86" s="93">
        <f t="shared" si="3"/>
        <v>138.67569842197545</v>
      </c>
    </row>
    <row r="87" spans="1:13" ht="12.95" customHeight="1" x14ac:dyDescent="0.2">
      <c r="A87" s="26" t="s">
        <v>79</v>
      </c>
      <c r="B87" s="96">
        <v>2168</v>
      </c>
      <c r="C87" s="155">
        <v>56476</v>
      </c>
      <c r="D87" s="94">
        <v>14.319258329622286</v>
      </c>
      <c r="E87" s="158">
        <v>37910</v>
      </c>
      <c r="F87" s="99">
        <v>35066</v>
      </c>
      <c r="G87" s="90">
        <v>-7.50197836982327</v>
      </c>
      <c r="H87" s="146" t="s">
        <v>6</v>
      </c>
      <c r="I87" s="91">
        <v>191406.6</v>
      </c>
      <c r="J87" s="151">
        <v>321921.5</v>
      </c>
      <c r="K87" s="90">
        <f t="shared" si="2"/>
        <v>68.187251641270464</v>
      </c>
      <c r="L87" s="146" t="s">
        <v>3</v>
      </c>
      <c r="M87" s="93">
        <f t="shared" si="3"/>
        <v>148.48777675276753</v>
      </c>
    </row>
    <row r="88" spans="1:13" ht="12.95" customHeight="1" x14ac:dyDescent="0.2">
      <c r="A88" s="26" t="s">
        <v>80</v>
      </c>
      <c r="B88" s="96">
        <v>3233</v>
      </c>
      <c r="C88" s="155">
        <v>61648.7</v>
      </c>
      <c r="D88" s="94">
        <v>2.9104318156019771</v>
      </c>
      <c r="E88" s="158">
        <v>36457.949999999997</v>
      </c>
      <c r="F88" s="93">
        <v>30227.8</v>
      </c>
      <c r="G88" s="90">
        <v>-17.088591102900729</v>
      </c>
      <c r="H88" s="146" t="s">
        <v>6</v>
      </c>
      <c r="I88" s="91">
        <v>195661.36</v>
      </c>
      <c r="J88" s="151">
        <v>196025.75</v>
      </c>
      <c r="K88" s="90">
        <f t="shared" si="2"/>
        <v>0.18623503383601303</v>
      </c>
      <c r="L88" s="146" t="s">
        <v>21</v>
      </c>
      <c r="M88" s="93">
        <f t="shared" si="3"/>
        <v>60.632771419733992</v>
      </c>
    </row>
    <row r="89" spans="1:13" ht="12.95" customHeight="1" x14ac:dyDescent="0.2">
      <c r="A89" s="26" t="s">
        <v>123</v>
      </c>
      <c r="B89" s="96">
        <v>1873</v>
      </c>
      <c r="C89" s="155">
        <v>54132.05</v>
      </c>
      <c r="D89" s="157">
        <v>-10.324991261449146</v>
      </c>
      <c r="E89" s="158">
        <v>32977.449999999997</v>
      </c>
      <c r="F89" s="93">
        <v>29956.65</v>
      </c>
      <c r="G89" s="90">
        <v>-9.1601988631625382</v>
      </c>
      <c r="H89" s="146" t="s">
        <v>6</v>
      </c>
      <c r="I89" s="91">
        <v>-15478.85</v>
      </c>
      <c r="J89" s="93">
        <v>144675.5</v>
      </c>
      <c r="K89" s="94" t="s">
        <v>120</v>
      </c>
      <c r="L89" s="146" t="s">
        <v>3</v>
      </c>
      <c r="M89" s="93">
        <f t="shared" si="3"/>
        <v>77.242658836091834</v>
      </c>
    </row>
    <row r="90" spans="1:13" ht="12.95" customHeight="1" x14ac:dyDescent="0.2">
      <c r="A90" s="26" t="s">
        <v>82</v>
      </c>
      <c r="B90" s="96">
        <v>604</v>
      </c>
      <c r="C90" s="155">
        <v>0</v>
      </c>
      <c r="D90" s="157">
        <v>0</v>
      </c>
      <c r="E90" s="158">
        <v>0</v>
      </c>
      <c r="F90" s="93">
        <v>0</v>
      </c>
      <c r="G90" s="90">
        <v>0</v>
      </c>
      <c r="H90" s="146" t="s">
        <v>21</v>
      </c>
      <c r="I90" s="91">
        <v>4352</v>
      </c>
      <c r="J90" s="151">
        <v>0</v>
      </c>
      <c r="K90" s="92">
        <f t="shared" si="2"/>
        <v>-100</v>
      </c>
      <c r="L90" s="146" t="s">
        <v>6</v>
      </c>
      <c r="M90" s="93">
        <f t="shared" si="3"/>
        <v>0</v>
      </c>
    </row>
    <row r="91" spans="1:13" ht="12.95" customHeight="1" x14ac:dyDescent="0.2">
      <c r="A91" s="26" t="s">
        <v>83</v>
      </c>
      <c r="B91" s="96">
        <v>3298</v>
      </c>
      <c r="C91" s="155">
        <v>68856.899999999994</v>
      </c>
      <c r="D91" s="157">
        <v>14.358766543821488</v>
      </c>
      <c r="E91" s="158">
        <v>25684.3</v>
      </c>
      <c r="F91" s="99">
        <v>23575</v>
      </c>
      <c r="G91" s="90">
        <v>-8.2124099157851234</v>
      </c>
      <c r="H91" s="146" t="s">
        <v>6</v>
      </c>
      <c r="I91" s="91">
        <v>499988.34</v>
      </c>
      <c r="J91" s="151">
        <v>210681.1</v>
      </c>
      <c r="K91" s="92">
        <f t="shared" si="2"/>
        <v>-57.862797360434449</v>
      </c>
      <c r="L91" s="146" t="s">
        <v>6</v>
      </c>
      <c r="M91" s="93">
        <f t="shared" si="3"/>
        <v>63.881473620375985</v>
      </c>
    </row>
    <row r="92" spans="1:13" ht="12.95" customHeight="1" x14ac:dyDescent="0.2">
      <c r="A92" s="26" t="s">
        <v>84</v>
      </c>
      <c r="B92" s="96">
        <v>2581</v>
      </c>
      <c r="C92" s="155">
        <v>46988.35</v>
      </c>
      <c r="D92" s="157">
        <v>70.892516507036518</v>
      </c>
      <c r="E92" s="158">
        <v>14501.06</v>
      </c>
      <c r="F92" s="93">
        <v>27053.55</v>
      </c>
      <c r="G92" s="90">
        <v>86.562568529473012</v>
      </c>
      <c r="H92" s="146" t="s">
        <v>3</v>
      </c>
      <c r="I92" s="91">
        <v>263862.71000000002</v>
      </c>
      <c r="J92" s="151">
        <v>189052.69999999998</v>
      </c>
      <c r="K92" s="92">
        <f t="shared" si="2"/>
        <v>-28.351869045838285</v>
      </c>
      <c r="L92" s="146" t="s">
        <v>6</v>
      </c>
      <c r="M92" s="93">
        <f t="shared" si="3"/>
        <v>73.247849670670277</v>
      </c>
    </row>
    <row r="93" spans="1:13" ht="12.95" customHeight="1" x14ac:dyDescent="0.2">
      <c r="A93" s="26" t="s">
        <v>85</v>
      </c>
      <c r="B93" s="96">
        <v>799</v>
      </c>
      <c r="C93" s="155">
        <v>25876.799999999999</v>
      </c>
      <c r="D93" s="94">
        <v>89.268578115857224</v>
      </c>
      <c r="E93" s="158">
        <v>-4690.95</v>
      </c>
      <c r="F93" s="93">
        <v>-1927.9</v>
      </c>
      <c r="G93" s="90">
        <v>-58.901715004423409</v>
      </c>
      <c r="H93" s="146" t="s">
        <v>3</v>
      </c>
      <c r="I93" s="91">
        <v>30285.5</v>
      </c>
      <c r="J93" s="151">
        <v>17172.949999999997</v>
      </c>
      <c r="K93" s="92">
        <f t="shared" si="2"/>
        <v>-43.2964620032689</v>
      </c>
      <c r="L93" s="146" t="s">
        <v>6</v>
      </c>
      <c r="M93" s="93">
        <f t="shared" si="3"/>
        <v>21.493053817271587</v>
      </c>
    </row>
    <row r="94" spans="1:13" ht="12.95" customHeight="1" x14ac:dyDescent="0.2">
      <c r="A94" s="26" t="s">
        <v>86</v>
      </c>
      <c r="B94" s="96">
        <v>3542</v>
      </c>
      <c r="C94" s="155">
        <v>31683.45</v>
      </c>
      <c r="D94" s="157">
        <v>-42.125928158478779</v>
      </c>
      <c r="E94" s="158">
        <v>34731.25</v>
      </c>
      <c r="F94" s="93">
        <v>27697.45</v>
      </c>
      <c r="G94" s="90">
        <v>-20.252078459600497</v>
      </c>
      <c r="H94" s="146" t="s">
        <v>6</v>
      </c>
      <c r="I94" s="91">
        <v>331608.27</v>
      </c>
      <c r="J94" s="151">
        <v>131262.78</v>
      </c>
      <c r="K94" s="92">
        <f t="shared" si="2"/>
        <v>-60.416312898348409</v>
      </c>
      <c r="L94" s="146" t="s">
        <v>6</v>
      </c>
      <c r="M94" s="93">
        <f t="shared" si="3"/>
        <v>37.058944099378884</v>
      </c>
    </row>
    <row r="95" spans="1:13" ht="12.95" customHeight="1" x14ac:dyDescent="0.2">
      <c r="A95" s="26" t="s">
        <v>87</v>
      </c>
      <c r="B95" s="96">
        <v>10646</v>
      </c>
      <c r="C95" s="155">
        <v>298312</v>
      </c>
      <c r="D95" s="157">
        <v>7.3510757167096319</v>
      </c>
      <c r="E95" s="158">
        <v>193405.56</v>
      </c>
      <c r="F95" s="93">
        <v>115643.63</v>
      </c>
      <c r="G95" s="90">
        <v>-40.206667274715372</v>
      </c>
      <c r="H95" s="146" t="s">
        <v>6</v>
      </c>
      <c r="I95" s="91">
        <v>494200.27</v>
      </c>
      <c r="J95" s="151">
        <v>285609.45999999996</v>
      </c>
      <c r="K95" s="92">
        <f t="shared" si="2"/>
        <v>-42.207749097344696</v>
      </c>
      <c r="L95" s="146" t="s">
        <v>6</v>
      </c>
      <c r="M95" s="93">
        <f t="shared" si="3"/>
        <v>26.827865865113655</v>
      </c>
    </row>
    <row r="96" spans="1:13" ht="12.95" customHeight="1" x14ac:dyDescent="0.2">
      <c r="A96" s="26" t="s">
        <v>88</v>
      </c>
      <c r="B96" s="96">
        <v>2243</v>
      </c>
      <c r="C96" s="155">
        <v>65704.3</v>
      </c>
      <c r="D96" s="157">
        <v>6.6915759766430494</v>
      </c>
      <c r="E96" s="158">
        <v>43001.8</v>
      </c>
      <c r="F96" s="93">
        <v>37831.9</v>
      </c>
      <c r="G96" s="90">
        <v>-12.022519987535407</v>
      </c>
      <c r="H96" s="146" t="s">
        <v>6</v>
      </c>
      <c r="I96" s="91">
        <v>135990.39999999999</v>
      </c>
      <c r="J96" s="151">
        <v>205904.27</v>
      </c>
      <c r="K96" s="92">
        <f t="shared" si="2"/>
        <v>51.410886356684003</v>
      </c>
      <c r="L96" s="146" t="s">
        <v>3</v>
      </c>
      <c r="M96" s="93">
        <f t="shared" si="3"/>
        <v>91.798604547481048</v>
      </c>
    </row>
    <row r="97" spans="1:14" ht="12.95" customHeight="1" x14ac:dyDescent="0.2">
      <c r="A97" s="26" t="s">
        <v>89</v>
      </c>
      <c r="B97" s="96">
        <v>1087</v>
      </c>
      <c r="C97" s="155">
        <v>25500</v>
      </c>
      <c r="D97" s="94">
        <v>-0.97087378640776656</v>
      </c>
      <c r="E97" s="158">
        <v>19200</v>
      </c>
      <c r="F97" s="93">
        <v>19200</v>
      </c>
      <c r="G97" s="90">
        <v>0</v>
      </c>
      <c r="H97" s="146" t="s">
        <v>21</v>
      </c>
      <c r="I97" s="91">
        <v>117782</v>
      </c>
      <c r="J97" s="151">
        <v>-68043.3</v>
      </c>
      <c r="K97" s="94" t="s">
        <v>120</v>
      </c>
      <c r="L97" s="146" t="s">
        <v>6</v>
      </c>
      <c r="M97" s="93">
        <f t="shared" si="3"/>
        <v>-62.597332106715733</v>
      </c>
    </row>
    <row r="98" spans="1:14" ht="12.75" customHeight="1" x14ac:dyDescent="0.2">
      <c r="A98" s="26" t="s">
        <v>90</v>
      </c>
      <c r="B98" s="96">
        <v>2129</v>
      </c>
      <c r="C98" s="155">
        <v>55781.35</v>
      </c>
      <c r="D98" s="157">
        <v>-23.223185541312986</v>
      </c>
      <c r="E98" s="158">
        <v>27239.55</v>
      </c>
      <c r="F98" s="93">
        <v>25032.35</v>
      </c>
      <c r="G98" s="90">
        <v>-8.1029238735588542</v>
      </c>
      <c r="H98" s="146" t="s">
        <v>6</v>
      </c>
      <c r="I98" s="91">
        <v>93534.98</v>
      </c>
      <c r="J98" s="93">
        <v>7630.9599999999991</v>
      </c>
      <c r="K98" s="92">
        <f t="shared" si="2"/>
        <v>-91.841597656833841</v>
      </c>
      <c r="L98" s="146" t="s">
        <v>6</v>
      </c>
      <c r="M98" s="93">
        <f t="shared" si="3"/>
        <v>3.584293095349929</v>
      </c>
    </row>
    <row r="99" spans="1:14" ht="12.95" customHeight="1" x14ac:dyDescent="0.2">
      <c r="B99" s="96"/>
      <c r="C99" s="100"/>
      <c r="D99" s="101"/>
      <c r="E99" s="91"/>
      <c r="F99" s="99"/>
      <c r="G99" s="107"/>
      <c r="H99" s="120"/>
      <c r="I99" s="121"/>
      <c r="J99" s="121"/>
      <c r="K99" s="107"/>
      <c r="L99" s="120"/>
      <c r="M99" s="121"/>
    </row>
    <row r="100" spans="1:14" ht="12.95" customHeight="1" x14ac:dyDescent="0.2">
      <c r="A100" s="26" t="s">
        <v>124</v>
      </c>
      <c r="B100" s="96"/>
      <c r="C100" s="100"/>
      <c r="D100" s="101"/>
      <c r="E100" s="91"/>
      <c r="F100" s="99"/>
      <c r="G100" s="107"/>
      <c r="H100" s="120"/>
      <c r="I100" s="121"/>
      <c r="J100" s="121"/>
      <c r="K100" s="107"/>
      <c r="L100" s="120"/>
      <c r="M100" s="121"/>
    </row>
    <row r="101" spans="1:14" x14ac:dyDescent="0.2">
      <c r="A101" s="26" t="s">
        <v>125</v>
      </c>
      <c r="B101" s="96"/>
      <c r="C101" s="96"/>
      <c r="E101" s="96"/>
      <c r="F101" s="96"/>
      <c r="G101" s="107"/>
      <c r="H101" s="120"/>
      <c r="I101" s="121"/>
      <c r="J101" s="121"/>
      <c r="K101" s="107"/>
      <c r="L101" s="120"/>
      <c r="M101" s="121"/>
    </row>
    <row r="102" spans="1:14" ht="12.95" customHeight="1" x14ac:dyDescent="0.2">
      <c r="B102" s="96"/>
      <c r="C102" s="96"/>
      <c r="D102" s="60"/>
      <c r="E102" s="96"/>
      <c r="F102" s="96"/>
      <c r="G102" s="107"/>
      <c r="H102" s="120"/>
      <c r="I102" s="121"/>
      <c r="J102" s="121"/>
      <c r="K102" s="107"/>
      <c r="L102" s="120"/>
      <c r="M102" s="121"/>
    </row>
    <row r="103" spans="1:14" ht="31.5" customHeight="1" x14ac:dyDescent="0.2">
      <c r="A103" s="236" t="s">
        <v>126</v>
      </c>
      <c r="B103" s="236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</row>
    <row r="104" spans="1:14" ht="24.75" customHeight="1" x14ac:dyDescent="0.2">
      <c r="A104" s="102"/>
      <c r="B104" s="103"/>
      <c r="C104" s="96"/>
      <c r="D104" s="26"/>
      <c r="E104" s="96"/>
      <c r="F104" s="96"/>
      <c r="G104" s="107"/>
      <c r="H104" s="104"/>
      <c r="I104" s="96"/>
      <c r="J104" s="96"/>
      <c r="K104" s="105"/>
      <c r="L104" s="104"/>
      <c r="M104" s="96"/>
    </row>
    <row r="105" spans="1:14" ht="13.5" customHeight="1" x14ac:dyDescent="0.2">
      <c r="A105" s="106" t="s">
        <v>127</v>
      </c>
      <c r="D105" s="26"/>
      <c r="G105" s="107"/>
      <c r="H105" s="108"/>
      <c r="I105" s="96"/>
      <c r="J105" s="96"/>
      <c r="K105" s="105"/>
      <c r="L105" s="108"/>
      <c r="M105" s="96"/>
    </row>
    <row r="106" spans="1:14" ht="13.5" customHeight="1" x14ac:dyDescent="0.2">
      <c r="A106" s="109" t="s">
        <v>128</v>
      </c>
      <c r="D106" s="26"/>
      <c r="G106" s="107"/>
      <c r="H106" s="108"/>
      <c r="I106" s="96"/>
      <c r="J106" s="96"/>
      <c r="K106" s="105"/>
      <c r="L106" s="108"/>
      <c r="M106" s="96"/>
    </row>
    <row r="107" spans="1:14" ht="13.5" customHeight="1" x14ac:dyDescent="0.2">
      <c r="A107" s="110" t="s">
        <v>129</v>
      </c>
      <c r="D107" s="26"/>
      <c r="G107" s="107"/>
      <c r="H107" s="108"/>
      <c r="I107" s="96"/>
      <c r="J107" s="96"/>
      <c r="K107" s="105"/>
      <c r="L107" s="108"/>
      <c r="M107" s="96"/>
    </row>
    <row r="108" spans="1:14" ht="13.5" customHeight="1" x14ac:dyDescent="0.2">
      <c r="A108" s="106" t="s">
        <v>130</v>
      </c>
      <c r="D108" s="26"/>
      <c r="G108" s="107"/>
      <c r="H108" s="108"/>
      <c r="I108" s="96"/>
      <c r="J108" s="96"/>
      <c r="K108" s="105"/>
      <c r="L108" s="108"/>
      <c r="M108" s="96"/>
    </row>
    <row r="109" spans="1:14" ht="13.5" customHeight="1" x14ac:dyDescent="0.2">
      <c r="A109" s="51" t="s">
        <v>131</v>
      </c>
      <c r="D109" s="26"/>
      <c r="G109" s="107"/>
      <c r="H109" s="108"/>
      <c r="I109" s="96"/>
      <c r="J109" s="96"/>
      <c r="K109" s="105"/>
      <c r="L109" s="108"/>
      <c r="M109" s="96"/>
    </row>
    <row r="110" spans="1:14" ht="12.95" customHeight="1" x14ac:dyDescent="0.2">
      <c r="B110" s="96"/>
      <c r="C110" s="96"/>
      <c r="D110" s="60"/>
      <c r="E110" s="96"/>
      <c r="F110" s="96"/>
      <c r="G110" s="107"/>
      <c r="H110" s="120"/>
      <c r="I110" s="121"/>
      <c r="J110" s="121"/>
      <c r="K110" s="107"/>
      <c r="L110" s="120"/>
      <c r="M110" s="121"/>
    </row>
    <row r="111" spans="1:14" x14ac:dyDescent="0.2">
      <c r="A111" s="111" t="s">
        <v>132</v>
      </c>
      <c r="B111" s="112"/>
      <c r="C111" s="96"/>
      <c r="D111" s="60"/>
      <c r="E111" s="96"/>
      <c r="F111" s="96"/>
      <c r="G111" s="107"/>
      <c r="H111" s="120"/>
      <c r="I111" s="121"/>
      <c r="J111" s="121"/>
      <c r="K111" s="107"/>
      <c r="L111" s="120"/>
      <c r="M111" s="121"/>
    </row>
    <row r="112" spans="1:14" x14ac:dyDescent="0.2">
      <c r="B112" s="96"/>
      <c r="C112" s="96"/>
      <c r="D112" s="60"/>
      <c r="E112" s="96"/>
      <c r="F112" s="96"/>
      <c r="G112" s="107"/>
      <c r="H112" s="120"/>
      <c r="I112" s="121"/>
      <c r="J112" s="121"/>
      <c r="K112" s="107"/>
      <c r="L112" s="120"/>
      <c r="M112" s="121"/>
    </row>
    <row r="113" spans="2:13" x14ac:dyDescent="0.2">
      <c r="B113" s="96"/>
      <c r="C113" s="96"/>
      <c r="D113" s="60"/>
      <c r="E113" s="96"/>
      <c r="F113" s="96"/>
      <c r="G113" s="107"/>
      <c r="H113" s="120"/>
      <c r="I113" s="121"/>
      <c r="J113" s="121"/>
      <c r="K113" s="107"/>
      <c r="L113" s="120"/>
      <c r="M113" s="121"/>
    </row>
    <row r="114" spans="2:13" x14ac:dyDescent="0.2">
      <c r="B114" s="96"/>
      <c r="C114" s="96"/>
      <c r="D114" s="60"/>
      <c r="E114" s="96"/>
      <c r="F114" s="96"/>
      <c r="G114" s="107"/>
      <c r="H114" s="120"/>
      <c r="I114" s="121"/>
      <c r="J114" s="121"/>
      <c r="K114" s="107"/>
      <c r="L114" s="120"/>
      <c r="M114" s="121"/>
    </row>
    <row r="115" spans="2:13" x14ac:dyDescent="0.2">
      <c r="B115" s="96"/>
      <c r="C115" s="96"/>
      <c r="D115" s="60"/>
      <c r="E115" s="96"/>
      <c r="F115" s="96"/>
      <c r="G115" s="107"/>
      <c r="H115" s="120"/>
      <c r="I115" s="121"/>
      <c r="J115" s="121"/>
      <c r="K115" s="107"/>
      <c r="L115" s="120"/>
      <c r="M115" s="121"/>
    </row>
    <row r="116" spans="2:13" x14ac:dyDescent="0.2">
      <c r="B116" s="96"/>
      <c r="C116" s="96"/>
      <c r="D116" s="60"/>
      <c r="E116" s="96"/>
      <c r="F116" s="96"/>
      <c r="G116" s="107"/>
      <c r="H116" s="120"/>
      <c r="I116" s="121"/>
      <c r="J116" s="121"/>
      <c r="K116" s="107"/>
      <c r="L116" s="120"/>
      <c r="M116" s="121"/>
    </row>
    <row r="117" spans="2:13" x14ac:dyDescent="0.2">
      <c r="B117" s="96"/>
      <c r="C117" s="96"/>
      <c r="D117" s="60"/>
      <c r="E117" s="96"/>
      <c r="F117" s="96"/>
      <c r="G117" s="107"/>
      <c r="H117" s="120"/>
      <c r="I117" s="121"/>
      <c r="J117" s="121"/>
      <c r="K117" s="107"/>
      <c r="L117" s="120"/>
      <c r="M117" s="121"/>
    </row>
    <row r="118" spans="2:13" x14ac:dyDescent="0.2">
      <c r="B118" s="96"/>
      <c r="C118" s="96"/>
      <c r="D118" s="60"/>
      <c r="E118" s="96"/>
      <c r="F118" s="96"/>
      <c r="G118" s="107"/>
      <c r="H118" s="120"/>
      <c r="I118" s="121"/>
      <c r="J118" s="121"/>
      <c r="K118" s="107"/>
      <c r="L118" s="120"/>
      <c r="M118" s="121"/>
    </row>
    <row r="119" spans="2:13" x14ac:dyDescent="0.2">
      <c r="B119" s="96"/>
      <c r="C119" s="96"/>
      <c r="D119" s="60"/>
      <c r="E119" s="96"/>
      <c r="F119" s="96"/>
      <c r="G119" s="107"/>
      <c r="H119" s="120"/>
      <c r="I119" s="121"/>
      <c r="J119" s="121"/>
      <c r="K119" s="107"/>
      <c r="L119" s="120"/>
      <c r="M119" s="121"/>
    </row>
    <row r="120" spans="2:13" x14ac:dyDescent="0.2">
      <c r="B120" s="96"/>
      <c r="C120" s="96"/>
      <c r="D120" s="60"/>
      <c r="E120" s="96"/>
      <c r="F120" s="96"/>
      <c r="G120" s="107"/>
      <c r="H120" s="120"/>
      <c r="I120" s="121"/>
      <c r="J120" s="121"/>
      <c r="K120" s="107"/>
      <c r="L120" s="120"/>
      <c r="M120" s="121"/>
    </row>
    <row r="121" spans="2:13" x14ac:dyDescent="0.2">
      <c r="B121" s="96"/>
      <c r="C121" s="96"/>
      <c r="D121" s="60"/>
      <c r="E121" s="96"/>
      <c r="F121" s="96"/>
      <c r="G121" s="107"/>
      <c r="H121" s="120"/>
      <c r="I121" s="121"/>
      <c r="J121" s="121"/>
      <c r="K121" s="107"/>
      <c r="L121" s="120"/>
      <c r="M121" s="121"/>
    </row>
    <row r="122" spans="2:13" x14ac:dyDescent="0.2">
      <c r="B122" s="96"/>
      <c r="C122" s="96"/>
      <c r="D122" s="60"/>
      <c r="E122" s="96"/>
      <c r="F122" s="96"/>
      <c r="G122" s="107"/>
      <c r="H122" s="120"/>
      <c r="I122" s="121"/>
      <c r="J122" s="121"/>
      <c r="K122" s="107"/>
      <c r="L122" s="120"/>
      <c r="M122" s="121"/>
    </row>
    <row r="123" spans="2:13" x14ac:dyDescent="0.2">
      <c r="B123" s="96"/>
      <c r="C123" s="96"/>
      <c r="D123" s="60"/>
      <c r="E123" s="96"/>
      <c r="F123" s="96"/>
      <c r="G123" s="107"/>
      <c r="H123" s="120"/>
      <c r="I123" s="121"/>
      <c r="J123" s="121"/>
      <c r="K123" s="107"/>
      <c r="L123" s="120"/>
      <c r="M123" s="121"/>
    </row>
    <row r="124" spans="2:13" x14ac:dyDescent="0.2">
      <c r="B124" s="96"/>
      <c r="C124" s="96"/>
      <c r="D124" s="60"/>
      <c r="E124" s="96"/>
      <c r="F124" s="96"/>
      <c r="G124" s="107"/>
      <c r="H124" s="120"/>
      <c r="I124" s="121"/>
      <c r="J124" s="121"/>
      <c r="K124" s="107"/>
      <c r="L124" s="120"/>
      <c r="M124" s="121"/>
    </row>
    <row r="125" spans="2:13" x14ac:dyDescent="0.2">
      <c r="B125" s="96"/>
      <c r="C125" s="96"/>
      <c r="D125" s="60"/>
      <c r="E125" s="96"/>
      <c r="F125" s="96"/>
      <c r="G125" s="107"/>
      <c r="H125" s="120"/>
      <c r="I125" s="121"/>
      <c r="J125" s="121"/>
      <c r="K125" s="107"/>
      <c r="L125" s="120"/>
      <c r="M125" s="121"/>
    </row>
    <row r="126" spans="2:13" x14ac:dyDescent="0.2">
      <c r="B126" s="96"/>
      <c r="C126" s="96"/>
      <c r="D126" s="60"/>
      <c r="E126" s="96"/>
      <c r="F126" s="96"/>
      <c r="G126" s="107"/>
      <c r="H126" s="120"/>
      <c r="I126" s="121"/>
      <c r="J126" s="121"/>
      <c r="K126" s="107"/>
      <c r="L126" s="120"/>
      <c r="M126" s="121"/>
    </row>
    <row r="127" spans="2:13" x14ac:dyDescent="0.2">
      <c r="B127" s="96"/>
      <c r="C127" s="96"/>
      <c r="D127" s="60"/>
      <c r="E127" s="96"/>
      <c r="F127" s="96"/>
      <c r="G127" s="107"/>
      <c r="H127" s="120"/>
      <c r="I127" s="121"/>
      <c r="J127" s="121"/>
      <c r="K127" s="107"/>
      <c r="L127" s="120"/>
      <c r="M127" s="121"/>
    </row>
    <row r="128" spans="2:13" x14ac:dyDescent="0.2">
      <c r="B128" s="96"/>
      <c r="C128" s="96"/>
      <c r="D128" s="60"/>
      <c r="E128" s="96"/>
      <c r="F128" s="96"/>
      <c r="G128" s="107"/>
      <c r="H128" s="120"/>
      <c r="I128" s="121"/>
      <c r="J128" s="121"/>
      <c r="K128" s="107"/>
      <c r="L128" s="120"/>
      <c r="M128" s="121"/>
    </row>
    <row r="129" spans="2:13" x14ac:dyDescent="0.2">
      <c r="B129" s="96"/>
      <c r="C129" s="96"/>
      <c r="D129" s="60"/>
      <c r="E129" s="96"/>
      <c r="F129" s="96"/>
      <c r="G129" s="107"/>
      <c r="H129" s="120"/>
      <c r="I129" s="121"/>
      <c r="J129" s="121"/>
      <c r="K129" s="107"/>
      <c r="L129" s="120"/>
      <c r="M129" s="121"/>
    </row>
    <row r="130" spans="2:13" x14ac:dyDescent="0.2">
      <c r="B130" s="96"/>
      <c r="C130" s="96"/>
      <c r="D130" s="60"/>
      <c r="E130" s="96"/>
      <c r="F130" s="96"/>
      <c r="G130" s="107"/>
      <c r="H130" s="120"/>
      <c r="I130" s="121"/>
      <c r="J130" s="121"/>
      <c r="K130" s="107"/>
      <c r="L130" s="120"/>
      <c r="M130" s="121"/>
    </row>
    <row r="131" spans="2:13" x14ac:dyDescent="0.2">
      <c r="B131" s="96"/>
      <c r="C131" s="96"/>
      <c r="D131" s="60"/>
      <c r="E131" s="96"/>
      <c r="F131" s="96"/>
      <c r="G131" s="107"/>
      <c r="H131" s="120"/>
      <c r="I131" s="121"/>
      <c r="J131" s="121"/>
      <c r="K131" s="107"/>
      <c r="L131" s="120"/>
      <c r="M131" s="121"/>
    </row>
    <row r="132" spans="2:13" x14ac:dyDescent="0.2">
      <c r="B132" s="96"/>
      <c r="C132" s="96"/>
      <c r="D132" s="60"/>
      <c r="E132" s="96"/>
      <c r="F132" s="96"/>
      <c r="G132" s="107"/>
      <c r="H132" s="120"/>
      <c r="I132" s="121"/>
      <c r="J132" s="121"/>
      <c r="K132" s="107"/>
      <c r="L132" s="120"/>
      <c r="M132" s="121"/>
    </row>
    <row r="133" spans="2:13" x14ac:dyDescent="0.2">
      <c r="B133" s="96"/>
      <c r="C133" s="96"/>
      <c r="D133" s="60"/>
      <c r="E133" s="96"/>
      <c r="F133" s="96"/>
      <c r="G133" s="107"/>
      <c r="H133" s="120"/>
      <c r="I133" s="121"/>
      <c r="J133" s="121"/>
      <c r="K133" s="107"/>
      <c r="L133" s="120"/>
      <c r="M133" s="121"/>
    </row>
    <row r="134" spans="2:13" x14ac:dyDescent="0.2">
      <c r="B134" s="96"/>
      <c r="C134" s="96"/>
      <c r="D134" s="60"/>
      <c r="E134" s="96"/>
      <c r="F134" s="96"/>
      <c r="G134" s="107"/>
      <c r="H134" s="120"/>
      <c r="I134" s="121"/>
      <c r="J134" s="121"/>
      <c r="K134" s="107"/>
      <c r="L134" s="120"/>
      <c r="M134" s="121"/>
    </row>
    <row r="135" spans="2:13" x14ac:dyDescent="0.2">
      <c r="B135" s="96"/>
      <c r="C135" s="96"/>
      <c r="D135" s="60"/>
      <c r="E135" s="96"/>
      <c r="F135" s="96"/>
      <c r="G135" s="107"/>
      <c r="H135" s="120"/>
      <c r="I135" s="121"/>
      <c r="J135" s="121"/>
      <c r="K135" s="107"/>
      <c r="L135" s="120"/>
      <c r="M135" s="121"/>
    </row>
    <row r="136" spans="2:13" x14ac:dyDescent="0.2">
      <c r="B136" s="96"/>
      <c r="C136" s="96"/>
      <c r="D136" s="60"/>
      <c r="E136" s="96"/>
      <c r="F136" s="96"/>
      <c r="G136" s="107"/>
      <c r="H136" s="120"/>
      <c r="I136" s="121"/>
      <c r="J136" s="121"/>
      <c r="K136" s="107"/>
      <c r="L136" s="120"/>
      <c r="M136" s="121"/>
    </row>
    <row r="137" spans="2:13" x14ac:dyDescent="0.2">
      <c r="B137" s="96"/>
      <c r="C137" s="96"/>
      <c r="D137" s="60"/>
      <c r="E137" s="96"/>
      <c r="F137" s="96"/>
      <c r="G137" s="107"/>
      <c r="H137" s="120"/>
      <c r="I137" s="121"/>
      <c r="J137" s="121"/>
      <c r="K137" s="107"/>
      <c r="L137" s="120"/>
      <c r="M137" s="121"/>
    </row>
    <row r="138" spans="2:13" x14ac:dyDescent="0.2">
      <c r="B138" s="96"/>
      <c r="C138" s="96"/>
      <c r="D138" s="60"/>
      <c r="E138" s="96"/>
      <c r="F138" s="96"/>
      <c r="G138" s="107"/>
      <c r="H138" s="120"/>
      <c r="I138" s="121"/>
      <c r="J138" s="121"/>
      <c r="K138" s="107"/>
      <c r="L138" s="120"/>
      <c r="M138" s="121"/>
    </row>
    <row r="139" spans="2:13" x14ac:dyDescent="0.2">
      <c r="B139" s="96"/>
      <c r="C139" s="96"/>
      <c r="D139" s="60"/>
      <c r="E139" s="96"/>
      <c r="F139" s="96"/>
      <c r="G139" s="107"/>
      <c r="H139" s="120"/>
      <c r="I139" s="121"/>
      <c r="J139" s="121"/>
      <c r="K139" s="107"/>
      <c r="L139" s="120"/>
      <c r="M139" s="121"/>
    </row>
    <row r="140" spans="2:13" x14ac:dyDescent="0.2">
      <c r="B140" s="96"/>
      <c r="C140" s="96"/>
      <c r="D140" s="60"/>
      <c r="E140" s="96"/>
      <c r="F140" s="96"/>
      <c r="G140" s="107"/>
      <c r="H140" s="120"/>
      <c r="I140" s="121"/>
      <c r="J140" s="121"/>
      <c r="K140" s="107"/>
      <c r="L140" s="120"/>
      <c r="M140" s="121"/>
    </row>
    <row r="141" spans="2:13" x14ac:dyDescent="0.2">
      <c r="B141" s="96"/>
      <c r="C141" s="96"/>
      <c r="D141" s="60"/>
      <c r="E141" s="96"/>
      <c r="F141" s="96"/>
      <c r="G141" s="107"/>
      <c r="H141" s="120"/>
      <c r="I141" s="121"/>
      <c r="J141" s="121"/>
      <c r="K141" s="107"/>
      <c r="L141" s="120"/>
      <c r="M141" s="121"/>
    </row>
    <row r="142" spans="2:13" x14ac:dyDescent="0.2">
      <c r="B142" s="96"/>
      <c r="C142" s="96"/>
      <c r="D142" s="60"/>
      <c r="E142" s="96"/>
      <c r="F142" s="96"/>
      <c r="G142" s="107"/>
      <c r="H142" s="120"/>
      <c r="I142" s="121"/>
      <c r="J142" s="121"/>
      <c r="K142" s="107"/>
      <c r="L142" s="120"/>
      <c r="M142" s="121"/>
    </row>
    <row r="143" spans="2:13" x14ac:dyDescent="0.2">
      <c r="B143" s="96"/>
      <c r="C143" s="96"/>
      <c r="D143" s="60"/>
      <c r="E143" s="96"/>
      <c r="F143" s="96"/>
      <c r="G143" s="107"/>
      <c r="H143" s="120"/>
      <c r="I143" s="121"/>
      <c r="J143" s="121"/>
      <c r="K143" s="107"/>
      <c r="L143" s="120"/>
      <c r="M143" s="121"/>
    </row>
    <row r="144" spans="2:13" x14ac:dyDescent="0.2">
      <c r="B144" s="96"/>
      <c r="C144" s="96"/>
      <c r="D144" s="60"/>
      <c r="E144" s="96"/>
      <c r="F144" s="96"/>
      <c r="G144" s="107"/>
      <c r="H144" s="120"/>
      <c r="I144" s="121"/>
      <c r="J144" s="121"/>
      <c r="K144" s="107"/>
      <c r="L144" s="120"/>
      <c r="M144" s="121"/>
    </row>
    <row r="145" spans="2:13" x14ac:dyDescent="0.2">
      <c r="B145" s="96"/>
      <c r="C145" s="96"/>
      <c r="D145" s="60"/>
      <c r="E145" s="96"/>
      <c r="F145" s="96"/>
      <c r="G145" s="107"/>
      <c r="H145" s="120"/>
      <c r="I145" s="121"/>
      <c r="J145" s="121"/>
      <c r="K145" s="107"/>
      <c r="L145" s="120"/>
      <c r="M145" s="121"/>
    </row>
  </sheetData>
  <mergeCells count="6">
    <mergeCell ref="A103:N103"/>
    <mergeCell ref="C4:H4"/>
    <mergeCell ref="I4:M4"/>
    <mergeCell ref="C5:D5"/>
    <mergeCell ref="E5:H5"/>
    <mergeCell ref="I5:M5"/>
  </mergeCells>
  <pageMargins left="0.7" right="0.7" top="1.1770833333333333" bottom="0.78740157499999996" header="0.3" footer="0.3"/>
  <pageSetup paperSize="9" orientation="portrait" r:id="rId1"/>
  <headerFooter scaleWithDoc="0" alignWithMargins="0">
    <oddHeader>&amp;C&amp;L&amp;"Arial"&amp;B&amp;10Staatskanzlei_x000D_&amp;B&amp;10Dienststelle für Statistik&amp;R&amp;G</oddHeader>
    <oddFooter>&amp;L&amp;C&amp;R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L115"/>
  <sheetViews>
    <sheetView zoomScaleNormal="100" workbookViewId="0"/>
  </sheetViews>
  <sheetFormatPr baseColWidth="10" defaultRowHeight="14.25" x14ac:dyDescent="0.2"/>
  <cols>
    <col min="1" max="1" width="18.375" customWidth="1"/>
    <col min="2" max="2" width="10.125" customWidth="1"/>
    <col min="3" max="3" width="13.625" customWidth="1"/>
    <col min="4" max="4" width="11.625" customWidth="1"/>
    <col min="5" max="5" width="15.75" customWidth="1"/>
    <col min="6" max="6" width="15.625" customWidth="1"/>
    <col min="7" max="7" width="11.875" customWidth="1"/>
    <col min="8" max="8" width="4.25" customWidth="1"/>
    <col min="9" max="9" width="11.5" customWidth="1"/>
    <col min="10" max="10" width="9.5" customWidth="1"/>
    <col min="257" max="257" width="18.375" customWidth="1"/>
    <col min="258" max="258" width="10.125" customWidth="1"/>
    <col min="259" max="259" width="13.625" customWidth="1"/>
    <col min="260" max="260" width="11.625" customWidth="1"/>
    <col min="261" max="261" width="15.75" customWidth="1"/>
    <col min="262" max="262" width="15.625" customWidth="1"/>
    <col min="263" max="263" width="11.875" customWidth="1"/>
    <col min="264" max="264" width="4.25" customWidth="1"/>
    <col min="265" max="265" width="11.5" customWidth="1"/>
    <col min="266" max="266" width="9.5" customWidth="1"/>
    <col min="513" max="513" width="18.375" customWidth="1"/>
    <col min="514" max="514" width="10.125" customWidth="1"/>
    <col min="515" max="515" width="13.625" customWidth="1"/>
    <col min="516" max="516" width="11.625" customWidth="1"/>
    <col min="517" max="517" width="15.75" customWidth="1"/>
    <col min="518" max="518" width="15.625" customWidth="1"/>
    <col min="519" max="519" width="11.875" customWidth="1"/>
    <col min="520" max="520" width="4.25" customWidth="1"/>
    <col min="521" max="521" width="11.5" customWidth="1"/>
    <col min="522" max="522" width="9.5" customWidth="1"/>
    <col min="769" max="769" width="18.375" customWidth="1"/>
    <col min="770" max="770" width="10.125" customWidth="1"/>
    <col min="771" max="771" width="13.625" customWidth="1"/>
    <col min="772" max="772" width="11.625" customWidth="1"/>
    <col min="773" max="773" width="15.75" customWidth="1"/>
    <col min="774" max="774" width="15.625" customWidth="1"/>
    <col min="775" max="775" width="11.875" customWidth="1"/>
    <col min="776" max="776" width="4.25" customWidth="1"/>
    <col min="777" max="777" width="11.5" customWidth="1"/>
    <col min="778" max="778" width="9.5" customWidth="1"/>
    <col min="1025" max="1025" width="18.375" customWidth="1"/>
    <col min="1026" max="1026" width="10.125" customWidth="1"/>
    <col min="1027" max="1027" width="13.625" customWidth="1"/>
    <col min="1028" max="1028" width="11.625" customWidth="1"/>
    <col min="1029" max="1029" width="15.75" customWidth="1"/>
    <col min="1030" max="1030" width="15.625" customWidth="1"/>
    <col min="1031" max="1031" width="11.875" customWidth="1"/>
    <col min="1032" max="1032" width="4.25" customWidth="1"/>
    <col min="1033" max="1033" width="11.5" customWidth="1"/>
    <col min="1034" max="1034" width="9.5" customWidth="1"/>
    <col min="1281" max="1281" width="18.375" customWidth="1"/>
    <col min="1282" max="1282" width="10.125" customWidth="1"/>
    <col min="1283" max="1283" width="13.625" customWidth="1"/>
    <col min="1284" max="1284" width="11.625" customWidth="1"/>
    <col min="1285" max="1285" width="15.75" customWidth="1"/>
    <col min="1286" max="1286" width="15.625" customWidth="1"/>
    <col min="1287" max="1287" width="11.875" customWidth="1"/>
    <col min="1288" max="1288" width="4.25" customWidth="1"/>
    <col min="1289" max="1289" width="11.5" customWidth="1"/>
    <col min="1290" max="1290" width="9.5" customWidth="1"/>
    <col min="1537" max="1537" width="18.375" customWidth="1"/>
    <col min="1538" max="1538" width="10.125" customWidth="1"/>
    <col min="1539" max="1539" width="13.625" customWidth="1"/>
    <col min="1540" max="1540" width="11.625" customWidth="1"/>
    <col min="1541" max="1541" width="15.75" customWidth="1"/>
    <col min="1542" max="1542" width="15.625" customWidth="1"/>
    <col min="1543" max="1543" width="11.875" customWidth="1"/>
    <col min="1544" max="1544" width="4.25" customWidth="1"/>
    <col min="1545" max="1545" width="11.5" customWidth="1"/>
    <col min="1546" max="1546" width="9.5" customWidth="1"/>
    <col min="1793" max="1793" width="18.375" customWidth="1"/>
    <col min="1794" max="1794" width="10.125" customWidth="1"/>
    <col min="1795" max="1795" width="13.625" customWidth="1"/>
    <col min="1796" max="1796" width="11.625" customWidth="1"/>
    <col min="1797" max="1797" width="15.75" customWidth="1"/>
    <col min="1798" max="1798" width="15.625" customWidth="1"/>
    <col min="1799" max="1799" width="11.875" customWidth="1"/>
    <col min="1800" max="1800" width="4.25" customWidth="1"/>
    <col min="1801" max="1801" width="11.5" customWidth="1"/>
    <col min="1802" max="1802" width="9.5" customWidth="1"/>
    <col min="2049" max="2049" width="18.375" customWidth="1"/>
    <col min="2050" max="2050" width="10.125" customWidth="1"/>
    <col min="2051" max="2051" width="13.625" customWidth="1"/>
    <col min="2052" max="2052" width="11.625" customWidth="1"/>
    <col min="2053" max="2053" width="15.75" customWidth="1"/>
    <col min="2054" max="2054" width="15.625" customWidth="1"/>
    <col min="2055" max="2055" width="11.875" customWidth="1"/>
    <col min="2056" max="2056" width="4.25" customWidth="1"/>
    <col min="2057" max="2057" width="11.5" customWidth="1"/>
    <col min="2058" max="2058" width="9.5" customWidth="1"/>
    <col min="2305" max="2305" width="18.375" customWidth="1"/>
    <col min="2306" max="2306" width="10.125" customWidth="1"/>
    <col min="2307" max="2307" width="13.625" customWidth="1"/>
    <col min="2308" max="2308" width="11.625" customWidth="1"/>
    <col min="2309" max="2309" width="15.75" customWidth="1"/>
    <col min="2310" max="2310" width="15.625" customWidth="1"/>
    <col min="2311" max="2311" width="11.875" customWidth="1"/>
    <col min="2312" max="2312" width="4.25" customWidth="1"/>
    <col min="2313" max="2313" width="11.5" customWidth="1"/>
    <col min="2314" max="2314" width="9.5" customWidth="1"/>
    <col min="2561" max="2561" width="18.375" customWidth="1"/>
    <col min="2562" max="2562" width="10.125" customWidth="1"/>
    <col min="2563" max="2563" width="13.625" customWidth="1"/>
    <col min="2564" max="2564" width="11.625" customWidth="1"/>
    <col min="2565" max="2565" width="15.75" customWidth="1"/>
    <col min="2566" max="2566" width="15.625" customWidth="1"/>
    <col min="2567" max="2567" width="11.875" customWidth="1"/>
    <col min="2568" max="2568" width="4.25" customWidth="1"/>
    <col min="2569" max="2569" width="11.5" customWidth="1"/>
    <col min="2570" max="2570" width="9.5" customWidth="1"/>
    <col min="2817" max="2817" width="18.375" customWidth="1"/>
    <col min="2818" max="2818" width="10.125" customWidth="1"/>
    <col min="2819" max="2819" width="13.625" customWidth="1"/>
    <col min="2820" max="2820" width="11.625" customWidth="1"/>
    <col min="2821" max="2821" width="15.75" customWidth="1"/>
    <col min="2822" max="2822" width="15.625" customWidth="1"/>
    <col min="2823" max="2823" width="11.875" customWidth="1"/>
    <col min="2824" max="2824" width="4.25" customWidth="1"/>
    <col min="2825" max="2825" width="11.5" customWidth="1"/>
    <col min="2826" max="2826" width="9.5" customWidth="1"/>
    <col min="3073" max="3073" width="18.375" customWidth="1"/>
    <col min="3074" max="3074" width="10.125" customWidth="1"/>
    <col min="3075" max="3075" width="13.625" customWidth="1"/>
    <col min="3076" max="3076" width="11.625" customWidth="1"/>
    <col min="3077" max="3077" width="15.75" customWidth="1"/>
    <col min="3078" max="3078" width="15.625" customWidth="1"/>
    <col min="3079" max="3079" width="11.875" customWidth="1"/>
    <col min="3080" max="3080" width="4.25" customWidth="1"/>
    <col min="3081" max="3081" width="11.5" customWidth="1"/>
    <col min="3082" max="3082" width="9.5" customWidth="1"/>
    <col min="3329" max="3329" width="18.375" customWidth="1"/>
    <col min="3330" max="3330" width="10.125" customWidth="1"/>
    <col min="3331" max="3331" width="13.625" customWidth="1"/>
    <col min="3332" max="3332" width="11.625" customWidth="1"/>
    <col min="3333" max="3333" width="15.75" customWidth="1"/>
    <col min="3334" max="3334" width="15.625" customWidth="1"/>
    <col min="3335" max="3335" width="11.875" customWidth="1"/>
    <col min="3336" max="3336" width="4.25" customWidth="1"/>
    <col min="3337" max="3337" width="11.5" customWidth="1"/>
    <col min="3338" max="3338" width="9.5" customWidth="1"/>
    <col min="3585" max="3585" width="18.375" customWidth="1"/>
    <col min="3586" max="3586" width="10.125" customWidth="1"/>
    <col min="3587" max="3587" width="13.625" customWidth="1"/>
    <col min="3588" max="3588" width="11.625" customWidth="1"/>
    <col min="3589" max="3589" width="15.75" customWidth="1"/>
    <col min="3590" max="3590" width="15.625" customWidth="1"/>
    <col min="3591" max="3591" width="11.875" customWidth="1"/>
    <col min="3592" max="3592" width="4.25" customWidth="1"/>
    <col min="3593" max="3593" width="11.5" customWidth="1"/>
    <col min="3594" max="3594" width="9.5" customWidth="1"/>
    <col min="3841" max="3841" width="18.375" customWidth="1"/>
    <col min="3842" max="3842" width="10.125" customWidth="1"/>
    <col min="3843" max="3843" width="13.625" customWidth="1"/>
    <col min="3844" max="3844" width="11.625" customWidth="1"/>
    <col min="3845" max="3845" width="15.75" customWidth="1"/>
    <col min="3846" max="3846" width="15.625" customWidth="1"/>
    <col min="3847" max="3847" width="11.875" customWidth="1"/>
    <col min="3848" max="3848" width="4.25" customWidth="1"/>
    <col min="3849" max="3849" width="11.5" customWidth="1"/>
    <col min="3850" max="3850" width="9.5" customWidth="1"/>
    <col min="4097" max="4097" width="18.375" customWidth="1"/>
    <col min="4098" max="4098" width="10.125" customWidth="1"/>
    <col min="4099" max="4099" width="13.625" customWidth="1"/>
    <col min="4100" max="4100" width="11.625" customWidth="1"/>
    <col min="4101" max="4101" width="15.75" customWidth="1"/>
    <col min="4102" max="4102" width="15.625" customWidth="1"/>
    <col min="4103" max="4103" width="11.875" customWidth="1"/>
    <col min="4104" max="4104" width="4.25" customWidth="1"/>
    <col min="4105" max="4105" width="11.5" customWidth="1"/>
    <col min="4106" max="4106" width="9.5" customWidth="1"/>
    <col min="4353" max="4353" width="18.375" customWidth="1"/>
    <col min="4354" max="4354" width="10.125" customWidth="1"/>
    <col min="4355" max="4355" width="13.625" customWidth="1"/>
    <col min="4356" max="4356" width="11.625" customWidth="1"/>
    <col min="4357" max="4357" width="15.75" customWidth="1"/>
    <col min="4358" max="4358" width="15.625" customWidth="1"/>
    <col min="4359" max="4359" width="11.875" customWidth="1"/>
    <col min="4360" max="4360" width="4.25" customWidth="1"/>
    <col min="4361" max="4361" width="11.5" customWidth="1"/>
    <col min="4362" max="4362" width="9.5" customWidth="1"/>
    <col min="4609" max="4609" width="18.375" customWidth="1"/>
    <col min="4610" max="4610" width="10.125" customWidth="1"/>
    <col min="4611" max="4611" width="13.625" customWidth="1"/>
    <col min="4612" max="4612" width="11.625" customWidth="1"/>
    <col min="4613" max="4613" width="15.75" customWidth="1"/>
    <col min="4614" max="4614" width="15.625" customWidth="1"/>
    <col min="4615" max="4615" width="11.875" customWidth="1"/>
    <col min="4616" max="4616" width="4.25" customWidth="1"/>
    <col min="4617" max="4617" width="11.5" customWidth="1"/>
    <col min="4618" max="4618" width="9.5" customWidth="1"/>
    <col min="4865" max="4865" width="18.375" customWidth="1"/>
    <col min="4866" max="4866" width="10.125" customWidth="1"/>
    <col min="4867" max="4867" width="13.625" customWidth="1"/>
    <col min="4868" max="4868" width="11.625" customWidth="1"/>
    <col min="4869" max="4869" width="15.75" customWidth="1"/>
    <col min="4870" max="4870" width="15.625" customWidth="1"/>
    <col min="4871" max="4871" width="11.875" customWidth="1"/>
    <col min="4872" max="4872" width="4.25" customWidth="1"/>
    <col min="4873" max="4873" width="11.5" customWidth="1"/>
    <col min="4874" max="4874" width="9.5" customWidth="1"/>
    <col min="5121" max="5121" width="18.375" customWidth="1"/>
    <col min="5122" max="5122" width="10.125" customWidth="1"/>
    <col min="5123" max="5123" width="13.625" customWidth="1"/>
    <col min="5124" max="5124" width="11.625" customWidth="1"/>
    <col min="5125" max="5125" width="15.75" customWidth="1"/>
    <col min="5126" max="5126" width="15.625" customWidth="1"/>
    <col min="5127" max="5127" width="11.875" customWidth="1"/>
    <col min="5128" max="5128" width="4.25" customWidth="1"/>
    <col min="5129" max="5129" width="11.5" customWidth="1"/>
    <col min="5130" max="5130" width="9.5" customWidth="1"/>
    <col min="5377" max="5377" width="18.375" customWidth="1"/>
    <col min="5378" max="5378" width="10.125" customWidth="1"/>
    <col min="5379" max="5379" width="13.625" customWidth="1"/>
    <col min="5380" max="5380" width="11.625" customWidth="1"/>
    <col min="5381" max="5381" width="15.75" customWidth="1"/>
    <col min="5382" max="5382" width="15.625" customWidth="1"/>
    <col min="5383" max="5383" width="11.875" customWidth="1"/>
    <col min="5384" max="5384" width="4.25" customWidth="1"/>
    <col min="5385" max="5385" width="11.5" customWidth="1"/>
    <col min="5386" max="5386" width="9.5" customWidth="1"/>
    <col min="5633" max="5633" width="18.375" customWidth="1"/>
    <col min="5634" max="5634" width="10.125" customWidth="1"/>
    <col min="5635" max="5635" width="13.625" customWidth="1"/>
    <col min="5636" max="5636" width="11.625" customWidth="1"/>
    <col min="5637" max="5637" width="15.75" customWidth="1"/>
    <col min="5638" max="5638" width="15.625" customWidth="1"/>
    <col min="5639" max="5639" width="11.875" customWidth="1"/>
    <col min="5640" max="5640" width="4.25" customWidth="1"/>
    <col min="5641" max="5641" width="11.5" customWidth="1"/>
    <col min="5642" max="5642" width="9.5" customWidth="1"/>
    <col min="5889" max="5889" width="18.375" customWidth="1"/>
    <col min="5890" max="5890" width="10.125" customWidth="1"/>
    <col min="5891" max="5891" width="13.625" customWidth="1"/>
    <col min="5892" max="5892" width="11.625" customWidth="1"/>
    <col min="5893" max="5893" width="15.75" customWidth="1"/>
    <col min="5894" max="5894" width="15.625" customWidth="1"/>
    <col min="5895" max="5895" width="11.875" customWidth="1"/>
    <col min="5896" max="5896" width="4.25" customWidth="1"/>
    <col min="5897" max="5897" width="11.5" customWidth="1"/>
    <col min="5898" max="5898" width="9.5" customWidth="1"/>
    <col min="6145" max="6145" width="18.375" customWidth="1"/>
    <col min="6146" max="6146" width="10.125" customWidth="1"/>
    <col min="6147" max="6147" width="13.625" customWidth="1"/>
    <col min="6148" max="6148" width="11.625" customWidth="1"/>
    <col min="6149" max="6149" width="15.75" customWidth="1"/>
    <col min="6150" max="6150" width="15.625" customWidth="1"/>
    <col min="6151" max="6151" width="11.875" customWidth="1"/>
    <col min="6152" max="6152" width="4.25" customWidth="1"/>
    <col min="6153" max="6153" width="11.5" customWidth="1"/>
    <col min="6154" max="6154" width="9.5" customWidth="1"/>
    <col min="6401" max="6401" width="18.375" customWidth="1"/>
    <col min="6402" max="6402" width="10.125" customWidth="1"/>
    <col min="6403" max="6403" width="13.625" customWidth="1"/>
    <col min="6404" max="6404" width="11.625" customWidth="1"/>
    <col min="6405" max="6405" width="15.75" customWidth="1"/>
    <col min="6406" max="6406" width="15.625" customWidth="1"/>
    <col min="6407" max="6407" width="11.875" customWidth="1"/>
    <col min="6408" max="6408" width="4.25" customWidth="1"/>
    <col min="6409" max="6409" width="11.5" customWidth="1"/>
    <col min="6410" max="6410" width="9.5" customWidth="1"/>
    <col min="6657" max="6657" width="18.375" customWidth="1"/>
    <col min="6658" max="6658" width="10.125" customWidth="1"/>
    <col min="6659" max="6659" width="13.625" customWidth="1"/>
    <col min="6660" max="6660" width="11.625" customWidth="1"/>
    <col min="6661" max="6661" width="15.75" customWidth="1"/>
    <col min="6662" max="6662" width="15.625" customWidth="1"/>
    <col min="6663" max="6663" width="11.875" customWidth="1"/>
    <col min="6664" max="6664" width="4.25" customWidth="1"/>
    <col min="6665" max="6665" width="11.5" customWidth="1"/>
    <col min="6666" max="6666" width="9.5" customWidth="1"/>
    <col min="6913" max="6913" width="18.375" customWidth="1"/>
    <col min="6914" max="6914" width="10.125" customWidth="1"/>
    <col min="6915" max="6915" width="13.625" customWidth="1"/>
    <col min="6916" max="6916" width="11.625" customWidth="1"/>
    <col min="6917" max="6917" width="15.75" customWidth="1"/>
    <col min="6918" max="6918" width="15.625" customWidth="1"/>
    <col min="6919" max="6919" width="11.875" customWidth="1"/>
    <col min="6920" max="6920" width="4.25" customWidth="1"/>
    <col min="6921" max="6921" width="11.5" customWidth="1"/>
    <col min="6922" max="6922" width="9.5" customWidth="1"/>
    <col min="7169" max="7169" width="18.375" customWidth="1"/>
    <col min="7170" max="7170" width="10.125" customWidth="1"/>
    <col min="7171" max="7171" width="13.625" customWidth="1"/>
    <col min="7172" max="7172" width="11.625" customWidth="1"/>
    <col min="7173" max="7173" width="15.75" customWidth="1"/>
    <col min="7174" max="7174" width="15.625" customWidth="1"/>
    <col min="7175" max="7175" width="11.875" customWidth="1"/>
    <col min="7176" max="7176" width="4.25" customWidth="1"/>
    <col min="7177" max="7177" width="11.5" customWidth="1"/>
    <col min="7178" max="7178" width="9.5" customWidth="1"/>
    <col min="7425" max="7425" width="18.375" customWidth="1"/>
    <col min="7426" max="7426" width="10.125" customWidth="1"/>
    <col min="7427" max="7427" width="13.625" customWidth="1"/>
    <col min="7428" max="7428" width="11.625" customWidth="1"/>
    <col min="7429" max="7429" width="15.75" customWidth="1"/>
    <col min="7430" max="7430" width="15.625" customWidth="1"/>
    <col min="7431" max="7431" width="11.875" customWidth="1"/>
    <col min="7432" max="7432" width="4.25" customWidth="1"/>
    <col min="7433" max="7433" width="11.5" customWidth="1"/>
    <col min="7434" max="7434" width="9.5" customWidth="1"/>
    <col min="7681" max="7681" width="18.375" customWidth="1"/>
    <col min="7682" max="7682" width="10.125" customWidth="1"/>
    <col min="7683" max="7683" width="13.625" customWidth="1"/>
    <col min="7684" max="7684" width="11.625" customWidth="1"/>
    <col min="7685" max="7685" width="15.75" customWidth="1"/>
    <col min="7686" max="7686" width="15.625" customWidth="1"/>
    <col min="7687" max="7687" width="11.875" customWidth="1"/>
    <col min="7688" max="7688" width="4.25" customWidth="1"/>
    <col min="7689" max="7689" width="11.5" customWidth="1"/>
    <col min="7690" max="7690" width="9.5" customWidth="1"/>
    <col min="7937" max="7937" width="18.375" customWidth="1"/>
    <col min="7938" max="7938" width="10.125" customWidth="1"/>
    <col min="7939" max="7939" width="13.625" customWidth="1"/>
    <col min="7940" max="7940" width="11.625" customWidth="1"/>
    <col min="7941" max="7941" width="15.75" customWidth="1"/>
    <col min="7942" max="7942" width="15.625" customWidth="1"/>
    <col min="7943" max="7943" width="11.875" customWidth="1"/>
    <col min="7944" max="7944" width="4.25" customWidth="1"/>
    <col min="7945" max="7945" width="11.5" customWidth="1"/>
    <col min="7946" max="7946" width="9.5" customWidth="1"/>
    <col min="8193" max="8193" width="18.375" customWidth="1"/>
    <col min="8194" max="8194" width="10.125" customWidth="1"/>
    <col min="8195" max="8195" width="13.625" customWidth="1"/>
    <col min="8196" max="8196" width="11.625" customWidth="1"/>
    <col min="8197" max="8197" width="15.75" customWidth="1"/>
    <col min="8198" max="8198" width="15.625" customWidth="1"/>
    <col min="8199" max="8199" width="11.875" customWidth="1"/>
    <col min="8200" max="8200" width="4.25" customWidth="1"/>
    <col min="8201" max="8201" width="11.5" customWidth="1"/>
    <col min="8202" max="8202" width="9.5" customWidth="1"/>
    <col min="8449" max="8449" width="18.375" customWidth="1"/>
    <col min="8450" max="8450" width="10.125" customWidth="1"/>
    <col min="8451" max="8451" width="13.625" customWidth="1"/>
    <col min="8452" max="8452" width="11.625" customWidth="1"/>
    <col min="8453" max="8453" width="15.75" customWidth="1"/>
    <col min="8454" max="8454" width="15.625" customWidth="1"/>
    <col min="8455" max="8455" width="11.875" customWidth="1"/>
    <col min="8456" max="8456" width="4.25" customWidth="1"/>
    <col min="8457" max="8457" width="11.5" customWidth="1"/>
    <col min="8458" max="8458" width="9.5" customWidth="1"/>
    <col min="8705" max="8705" width="18.375" customWidth="1"/>
    <col min="8706" max="8706" width="10.125" customWidth="1"/>
    <col min="8707" max="8707" width="13.625" customWidth="1"/>
    <col min="8708" max="8708" width="11.625" customWidth="1"/>
    <col min="8709" max="8709" width="15.75" customWidth="1"/>
    <col min="8710" max="8710" width="15.625" customWidth="1"/>
    <col min="8711" max="8711" width="11.875" customWidth="1"/>
    <col min="8712" max="8712" width="4.25" customWidth="1"/>
    <col min="8713" max="8713" width="11.5" customWidth="1"/>
    <col min="8714" max="8714" width="9.5" customWidth="1"/>
    <col min="8961" max="8961" width="18.375" customWidth="1"/>
    <col min="8962" max="8962" width="10.125" customWidth="1"/>
    <col min="8963" max="8963" width="13.625" customWidth="1"/>
    <col min="8964" max="8964" width="11.625" customWidth="1"/>
    <col min="8965" max="8965" width="15.75" customWidth="1"/>
    <col min="8966" max="8966" width="15.625" customWidth="1"/>
    <col min="8967" max="8967" width="11.875" customWidth="1"/>
    <col min="8968" max="8968" width="4.25" customWidth="1"/>
    <col min="8969" max="8969" width="11.5" customWidth="1"/>
    <col min="8970" max="8970" width="9.5" customWidth="1"/>
    <col min="9217" max="9217" width="18.375" customWidth="1"/>
    <col min="9218" max="9218" width="10.125" customWidth="1"/>
    <col min="9219" max="9219" width="13.625" customWidth="1"/>
    <col min="9220" max="9220" width="11.625" customWidth="1"/>
    <col min="9221" max="9221" width="15.75" customWidth="1"/>
    <col min="9222" max="9222" width="15.625" customWidth="1"/>
    <col min="9223" max="9223" width="11.875" customWidth="1"/>
    <col min="9224" max="9224" width="4.25" customWidth="1"/>
    <col min="9225" max="9225" width="11.5" customWidth="1"/>
    <col min="9226" max="9226" width="9.5" customWidth="1"/>
    <col min="9473" max="9473" width="18.375" customWidth="1"/>
    <col min="9474" max="9474" width="10.125" customWidth="1"/>
    <col min="9475" max="9475" width="13.625" customWidth="1"/>
    <col min="9476" max="9476" width="11.625" customWidth="1"/>
    <col min="9477" max="9477" width="15.75" customWidth="1"/>
    <col min="9478" max="9478" width="15.625" customWidth="1"/>
    <col min="9479" max="9479" width="11.875" customWidth="1"/>
    <col min="9480" max="9480" width="4.25" customWidth="1"/>
    <col min="9481" max="9481" width="11.5" customWidth="1"/>
    <col min="9482" max="9482" width="9.5" customWidth="1"/>
    <col min="9729" max="9729" width="18.375" customWidth="1"/>
    <col min="9730" max="9730" width="10.125" customWidth="1"/>
    <col min="9731" max="9731" width="13.625" customWidth="1"/>
    <col min="9732" max="9732" width="11.625" customWidth="1"/>
    <col min="9733" max="9733" width="15.75" customWidth="1"/>
    <col min="9734" max="9734" width="15.625" customWidth="1"/>
    <col min="9735" max="9735" width="11.875" customWidth="1"/>
    <col min="9736" max="9736" width="4.25" customWidth="1"/>
    <col min="9737" max="9737" width="11.5" customWidth="1"/>
    <col min="9738" max="9738" width="9.5" customWidth="1"/>
    <col min="9985" max="9985" width="18.375" customWidth="1"/>
    <col min="9986" max="9986" width="10.125" customWidth="1"/>
    <col min="9987" max="9987" width="13.625" customWidth="1"/>
    <col min="9988" max="9988" width="11.625" customWidth="1"/>
    <col min="9989" max="9989" width="15.75" customWidth="1"/>
    <col min="9990" max="9990" width="15.625" customWidth="1"/>
    <col min="9991" max="9991" width="11.875" customWidth="1"/>
    <col min="9992" max="9992" width="4.25" customWidth="1"/>
    <col min="9993" max="9993" width="11.5" customWidth="1"/>
    <col min="9994" max="9994" width="9.5" customWidth="1"/>
    <col min="10241" max="10241" width="18.375" customWidth="1"/>
    <col min="10242" max="10242" width="10.125" customWidth="1"/>
    <col min="10243" max="10243" width="13.625" customWidth="1"/>
    <col min="10244" max="10244" width="11.625" customWidth="1"/>
    <col min="10245" max="10245" width="15.75" customWidth="1"/>
    <col min="10246" max="10246" width="15.625" customWidth="1"/>
    <col min="10247" max="10247" width="11.875" customWidth="1"/>
    <col min="10248" max="10248" width="4.25" customWidth="1"/>
    <col min="10249" max="10249" width="11.5" customWidth="1"/>
    <col min="10250" max="10250" width="9.5" customWidth="1"/>
    <col min="10497" max="10497" width="18.375" customWidth="1"/>
    <col min="10498" max="10498" width="10.125" customWidth="1"/>
    <col min="10499" max="10499" width="13.625" customWidth="1"/>
    <col min="10500" max="10500" width="11.625" customWidth="1"/>
    <col min="10501" max="10501" width="15.75" customWidth="1"/>
    <col min="10502" max="10502" width="15.625" customWidth="1"/>
    <col min="10503" max="10503" width="11.875" customWidth="1"/>
    <col min="10504" max="10504" width="4.25" customWidth="1"/>
    <col min="10505" max="10505" width="11.5" customWidth="1"/>
    <col min="10506" max="10506" width="9.5" customWidth="1"/>
    <col min="10753" max="10753" width="18.375" customWidth="1"/>
    <col min="10754" max="10754" width="10.125" customWidth="1"/>
    <col min="10755" max="10755" width="13.625" customWidth="1"/>
    <col min="10756" max="10756" width="11.625" customWidth="1"/>
    <col min="10757" max="10757" width="15.75" customWidth="1"/>
    <col min="10758" max="10758" width="15.625" customWidth="1"/>
    <col min="10759" max="10759" width="11.875" customWidth="1"/>
    <col min="10760" max="10760" width="4.25" customWidth="1"/>
    <col min="10761" max="10761" width="11.5" customWidth="1"/>
    <col min="10762" max="10762" width="9.5" customWidth="1"/>
    <col min="11009" max="11009" width="18.375" customWidth="1"/>
    <col min="11010" max="11010" width="10.125" customWidth="1"/>
    <col min="11011" max="11011" width="13.625" customWidth="1"/>
    <col min="11012" max="11012" width="11.625" customWidth="1"/>
    <col min="11013" max="11013" width="15.75" customWidth="1"/>
    <col min="11014" max="11014" width="15.625" customWidth="1"/>
    <col min="11015" max="11015" width="11.875" customWidth="1"/>
    <col min="11016" max="11016" width="4.25" customWidth="1"/>
    <col min="11017" max="11017" width="11.5" customWidth="1"/>
    <col min="11018" max="11018" width="9.5" customWidth="1"/>
    <col min="11265" max="11265" width="18.375" customWidth="1"/>
    <col min="11266" max="11266" width="10.125" customWidth="1"/>
    <col min="11267" max="11267" width="13.625" customWidth="1"/>
    <col min="11268" max="11268" width="11.625" customWidth="1"/>
    <col min="11269" max="11269" width="15.75" customWidth="1"/>
    <col min="11270" max="11270" width="15.625" customWidth="1"/>
    <col min="11271" max="11271" width="11.875" customWidth="1"/>
    <col min="11272" max="11272" width="4.25" customWidth="1"/>
    <col min="11273" max="11273" width="11.5" customWidth="1"/>
    <col min="11274" max="11274" width="9.5" customWidth="1"/>
    <col min="11521" max="11521" width="18.375" customWidth="1"/>
    <col min="11522" max="11522" width="10.125" customWidth="1"/>
    <col min="11523" max="11523" width="13.625" customWidth="1"/>
    <col min="11524" max="11524" width="11.625" customWidth="1"/>
    <col min="11525" max="11525" width="15.75" customWidth="1"/>
    <col min="11526" max="11526" width="15.625" customWidth="1"/>
    <col min="11527" max="11527" width="11.875" customWidth="1"/>
    <col min="11528" max="11528" width="4.25" customWidth="1"/>
    <col min="11529" max="11529" width="11.5" customWidth="1"/>
    <col min="11530" max="11530" width="9.5" customWidth="1"/>
    <col min="11777" max="11777" width="18.375" customWidth="1"/>
    <col min="11778" max="11778" width="10.125" customWidth="1"/>
    <col min="11779" max="11779" width="13.625" customWidth="1"/>
    <col min="11780" max="11780" width="11.625" customWidth="1"/>
    <col min="11781" max="11781" width="15.75" customWidth="1"/>
    <col min="11782" max="11782" width="15.625" customWidth="1"/>
    <col min="11783" max="11783" width="11.875" customWidth="1"/>
    <col min="11784" max="11784" width="4.25" customWidth="1"/>
    <col min="11785" max="11785" width="11.5" customWidth="1"/>
    <col min="11786" max="11786" width="9.5" customWidth="1"/>
    <col min="12033" max="12033" width="18.375" customWidth="1"/>
    <col min="12034" max="12034" width="10.125" customWidth="1"/>
    <col min="12035" max="12035" width="13.625" customWidth="1"/>
    <col min="12036" max="12036" width="11.625" customWidth="1"/>
    <col min="12037" max="12037" width="15.75" customWidth="1"/>
    <col min="12038" max="12038" width="15.625" customWidth="1"/>
    <col min="12039" max="12039" width="11.875" customWidth="1"/>
    <col min="12040" max="12040" width="4.25" customWidth="1"/>
    <col min="12041" max="12041" width="11.5" customWidth="1"/>
    <col min="12042" max="12042" width="9.5" customWidth="1"/>
    <col min="12289" max="12289" width="18.375" customWidth="1"/>
    <col min="12290" max="12290" width="10.125" customWidth="1"/>
    <col min="12291" max="12291" width="13.625" customWidth="1"/>
    <col min="12292" max="12292" width="11.625" customWidth="1"/>
    <col min="12293" max="12293" width="15.75" customWidth="1"/>
    <col min="12294" max="12294" width="15.625" customWidth="1"/>
    <col min="12295" max="12295" width="11.875" customWidth="1"/>
    <col min="12296" max="12296" width="4.25" customWidth="1"/>
    <col min="12297" max="12297" width="11.5" customWidth="1"/>
    <col min="12298" max="12298" width="9.5" customWidth="1"/>
    <col min="12545" max="12545" width="18.375" customWidth="1"/>
    <col min="12546" max="12546" width="10.125" customWidth="1"/>
    <col min="12547" max="12547" width="13.625" customWidth="1"/>
    <col min="12548" max="12548" width="11.625" customWidth="1"/>
    <col min="12549" max="12549" width="15.75" customWidth="1"/>
    <col min="12550" max="12550" width="15.625" customWidth="1"/>
    <col min="12551" max="12551" width="11.875" customWidth="1"/>
    <col min="12552" max="12552" width="4.25" customWidth="1"/>
    <col min="12553" max="12553" width="11.5" customWidth="1"/>
    <col min="12554" max="12554" width="9.5" customWidth="1"/>
    <col min="12801" max="12801" width="18.375" customWidth="1"/>
    <col min="12802" max="12802" width="10.125" customWidth="1"/>
    <col min="12803" max="12803" width="13.625" customWidth="1"/>
    <col min="12804" max="12804" width="11.625" customWidth="1"/>
    <col min="12805" max="12805" width="15.75" customWidth="1"/>
    <col min="12806" max="12806" width="15.625" customWidth="1"/>
    <col min="12807" max="12807" width="11.875" customWidth="1"/>
    <col min="12808" max="12808" width="4.25" customWidth="1"/>
    <col min="12809" max="12809" width="11.5" customWidth="1"/>
    <col min="12810" max="12810" width="9.5" customWidth="1"/>
    <col min="13057" max="13057" width="18.375" customWidth="1"/>
    <col min="13058" max="13058" width="10.125" customWidth="1"/>
    <col min="13059" max="13059" width="13.625" customWidth="1"/>
    <col min="13060" max="13060" width="11.625" customWidth="1"/>
    <col min="13061" max="13061" width="15.75" customWidth="1"/>
    <col min="13062" max="13062" width="15.625" customWidth="1"/>
    <col min="13063" max="13063" width="11.875" customWidth="1"/>
    <col min="13064" max="13064" width="4.25" customWidth="1"/>
    <col min="13065" max="13065" width="11.5" customWidth="1"/>
    <col min="13066" max="13066" width="9.5" customWidth="1"/>
    <col min="13313" max="13313" width="18.375" customWidth="1"/>
    <col min="13314" max="13314" width="10.125" customWidth="1"/>
    <col min="13315" max="13315" width="13.625" customWidth="1"/>
    <col min="13316" max="13316" width="11.625" customWidth="1"/>
    <col min="13317" max="13317" width="15.75" customWidth="1"/>
    <col min="13318" max="13318" width="15.625" customWidth="1"/>
    <col min="13319" max="13319" width="11.875" customWidth="1"/>
    <col min="13320" max="13320" width="4.25" customWidth="1"/>
    <col min="13321" max="13321" width="11.5" customWidth="1"/>
    <col min="13322" max="13322" width="9.5" customWidth="1"/>
    <col min="13569" max="13569" width="18.375" customWidth="1"/>
    <col min="13570" max="13570" width="10.125" customWidth="1"/>
    <col min="13571" max="13571" width="13.625" customWidth="1"/>
    <col min="13572" max="13572" width="11.625" customWidth="1"/>
    <col min="13573" max="13573" width="15.75" customWidth="1"/>
    <col min="13574" max="13574" width="15.625" customWidth="1"/>
    <col min="13575" max="13575" width="11.875" customWidth="1"/>
    <col min="13576" max="13576" width="4.25" customWidth="1"/>
    <col min="13577" max="13577" width="11.5" customWidth="1"/>
    <col min="13578" max="13578" width="9.5" customWidth="1"/>
    <col min="13825" max="13825" width="18.375" customWidth="1"/>
    <col min="13826" max="13826" width="10.125" customWidth="1"/>
    <col min="13827" max="13827" width="13.625" customWidth="1"/>
    <col min="13828" max="13828" width="11.625" customWidth="1"/>
    <col min="13829" max="13829" width="15.75" customWidth="1"/>
    <col min="13830" max="13830" width="15.625" customWidth="1"/>
    <col min="13831" max="13831" width="11.875" customWidth="1"/>
    <col min="13832" max="13832" width="4.25" customWidth="1"/>
    <col min="13833" max="13833" width="11.5" customWidth="1"/>
    <col min="13834" max="13834" width="9.5" customWidth="1"/>
    <col min="14081" max="14081" width="18.375" customWidth="1"/>
    <col min="14082" max="14082" width="10.125" customWidth="1"/>
    <col min="14083" max="14083" width="13.625" customWidth="1"/>
    <col min="14084" max="14084" width="11.625" customWidth="1"/>
    <col min="14085" max="14085" width="15.75" customWidth="1"/>
    <col min="14086" max="14086" width="15.625" customWidth="1"/>
    <col min="14087" max="14087" width="11.875" customWidth="1"/>
    <col min="14088" max="14088" width="4.25" customWidth="1"/>
    <col min="14089" max="14089" width="11.5" customWidth="1"/>
    <col min="14090" max="14090" width="9.5" customWidth="1"/>
    <col min="14337" max="14337" width="18.375" customWidth="1"/>
    <col min="14338" max="14338" width="10.125" customWidth="1"/>
    <col min="14339" max="14339" width="13.625" customWidth="1"/>
    <col min="14340" max="14340" width="11.625" customWidth="1"/>
    <col min="14341" max="14341" width="15.75" customWidth="1"/>
    <col min="14342" max="14342" width="15.625" customWidth="1"/>
    <col min="14343" max="14343" width="11.875" customWidth="1"/>
    <col min="14344" max="14344" width="4.25" customWidth="1"/>
    <col min="14345" max="14345" width="11.5" customWidth="1"/>
    <col min="14346" max="14346" width="9.5" customWidth="1"/>
    <col min="14593" max="14593" width="18.375" customWidth="1"/>
    <col min="14594" max="14594" width="10.125" customWidth="1"/>
    <col min="14595" max="14595" width="13.625" customWidth="1"/>
    <col min="14596" max="14596" width="11.625" customWidth="1"/>
    <col min="14597" max="14597" width="15.75" customWidth="1"/>
    <col min="14598" max="14598" width="15.625" customWidth="1"/>
    <col min="14599" max="14599" width="11.875" customWidth="1"/>
    <col min="14600" max="14600" width="4.25" customWidth="1"/>
    <col min="14601" max="14601" width="11.5" customWidth="1"/>
    <col min="14602" max="14602" width="9.5" customWidth="1"/>
    <col min="14849" max="14849" width="18.375" customWidth="1"/>
    <col min="14850" max="14850" width="10.125" customWidth="1"/>
    <col min="14851" max="14851" width="13.625" customWidth="1"/>
    <col min="14852" max="14852" width="11.625" customWidth="1"/>
    <col min="14853" max="14853" width="15.75" customWidth="1"/>
    <col min="14854" max="14854" width="15.625" customWidth="1"/>
    <col min="14855" max="14855" width="11.875" customWidth="1"/>
    <col min="14856" max="14856" width="4.25" customWidth="1"/>
    <col min="14857" max="14857" width="11.5" customWidth="1"/>
    <col min="14858" max="14858" width="9.5" customWidth="1"/>
    <col min="15105" max="15105" width="18.375" customWidth="1"/>
    <col min="15106" max="15106" width="10.125" customWidth="1"/>
    <col min="15107" max="15107" width="13.625" customWidth="1"/>
    <col min="15108" max="15108" width="11.625" customWidth="1"/>
    <col min="15109" max="15109" width="15.75" customWidth="1"/>
    <col min="15110" max="15110" width="15.625" customWidth="1"/>
    <col min="15111" max="15111" width="11.875" customWidth="1"/>
    <col min="15112" max="15112" width="4.25" customWidth="1"/>
    <col min="15113" max="15113" width="11.5" customWidth="1"/>
    <col min="15114" max="15114" width="9.5" customWidth="1"/>
    <col min="15361" max="15361" width="18.375" customWidth="1"/>
    <col min="15362" max="15362" width="10.125" customWidth="1"/>
    <col min="15363" max="15363" width="13.625" customWidth="1"/>
    <col min="15364" max="15364" width="11.625" customWidth="1"/>
    <col min="15365" max="15365" width="15.75" customWidth="1"/>
    <col min="15366" max="15366" width="15.625" customWidth="1"/>
    <col min="15367" max="15367" width="11.875" customWidth="1"/>
    <col min="15368" max="15368" width="4.25" customWidth="1"/>
    <col min="15369" max="15369" width="11.5" customWidth="1"/>
    <col min="15370" max="15370" width="9.5" customWidth="1"/>
    <col min="15617" max="15617" width="18.375" customWidth="1"/>
    <col min="15618" max="15618" width="10.125" customWidth="1"/>
    <col min="15619" max="15619" width="13.625" customWidth="1"/>
    <col min="15620" max="15620" width="11.625" customWidth="1"/>
    <col min="15621" max="15621" width="15.75" customWidth="1"/>
    <col min="15622" max="15622" width="15.625" customWidth="1"/>
    <col min="15623" max="15623" width="11.875" customWidth="1"/>
    <col min="15624" max="15624" width="4.25" customWidth="1"/>
    <col min="15625" max="15625" width="11.5" customWidth="1"/>
    <col min="15626" max="15626" width="9.5" customWidth="1"/>
    <col min="15873" max="15873" width="18.375" customWidth="1"/>
    <col min="15874" max="15874" width="10.125" customWidth="1"/>
    <col min="15875" max="15875" width="13.625" customWidth="1"/>
    <col min="15876" max="15876" width="11.625" customWidth="1"/>
    <col min="15877" max="15877" width="15.75" customWidth="1"/>
    <col min="15878" max="15878" width="15.625" customWidth="1"/>
    <col min="15879" max="15879" width="11.875" customWidth="1"/>
    <col min="15880" max="15880" width="4.25" customWidth="1"/>
    <col min="15881" max="15881" width="11.5" customWidth="1"/>
    <col min="15882" max="15882" width="9.5" customWidth="1"/>
    <col min="16129" max="16129" width="18.375" customWidth="1"/>
    <col min="16130" max="16130" width="10.125" customWidth="1"/>
    <col min="16131" max="16131" width="13.625" customWidth="1"/>
    <col min="16132" max="16132" width="11.625" customWidth="1"/>
    <col min="16133" max="16133" width="15.75" customWidth="1"/>
    <col min="16134" max="16134" width="15.625" customWidth="1"/>
    <col min="16135" max="16135" width="11.875" customWidth="1"/>
    <col min="16136" max="16136" width="4.25" customWidth="1"/>
    <col min="16137" max="16137" width="11.5" customWidth="1"/>
    <col min="16138" max="16138" width="9.5" customWidth="1"/>
  </cols>
  <sheetData>
    <row r="1" spans="1:11" ht="20.100000000000001" customHeight="1" x14ac:dyDescent="0.2">
      <c r="A1" s="25" t="s">
        <v>133</v>
      </c>
      <c r="F1" s="159"/>
    </row>
    <row r="2" spans="1:11" ht="12.75" customHeight="1" x14ac:dyDescent="0.2">
      <c r="A2" s="26" t="s">
        <v>134</v>
      </c>
      <c r="C2" s="160"/>
      <c r="D2" s="160"/>
      <c r="E2" s="161"/>
      <c r="F2" s="159"/>
      <c r="G2" s="159"/>
      <c r="H2" s="162"/>
      <c r="I2" s="161"/>
      <c r="J2" s="160"/>
    </row>
    <row r="3" spans="1:11" ht="28.5" customHeight="1" x14ac:dyDescent="0.2">
      <c r="A3" s="163"/>
      <c r="B3" s="164"/>
      <c r="C3" s="244" t="s">
        <v>135</v>
      </c>
      <c r="D3" s="244"/>
      <c r="E3" s="244"/>
      <c r="F3" s="244"/>
      <c r="G3" s="244"/>
      <c r="H3" s="118"/>
      <c r="I3" s="245" t="s">
        <v>136</v>
      </c>
      <c r="J3" s="244"/>
    </row>
    <row r="4" spans="1:11" ht="25.5" customHeight="1" x14ac:dyDescent="0.2">
      <c r="A4" s="163"/>
      <c r="B4" s="164"/>
      <c r="C4" s="246" t="s">
        <v>137</v>
      </c>
      <c r="D4" s="246"/>
      <c r="E4" s="247" t="s">
        <v>138</v>
      </c>
      <c r="F4" s="246"/>
      <c r="G4" s="246"/>
      <c r="H4" s="248"/>
      <c r="I4" s="165" t="s">
        <v>139</v>
      </c>
      <c r="J4" s="166">
        <v>2011</v>
      </c>
    </row>
    <row r="5" spans="1:11" ht="49.5" customHeight="1" x14ac:dyDescent="0.2">
      <c r="A5" s="126" t="s">
        <v>0</v>
      </c>
      <c r="B5" s="167" t="s">
        <v>140</v>
      </c>
      <c r="C5" s="166" t="s">
        <v>116</v>
      </c>
      <c r="D5" s="168" t="s">
        <v>1</v>
      </c>
      <c r="E5" s="165" t="s">
        <v>117</v>
      </c>
      <c r="F5" s="168" t="s">
        <v>141</v>
      </c>
      <c r="G5" s="168" t="s">
        <v>1</v>
      </c>
      <c r="H5" s="169"/>
      <c r="I5" s="170" t="s">
        <v>116</v>
      </c>
      <c r="J5" s="171" t="s">
        <v>116</v>
      </c>
    </row>
    <row r="6" spans="1:11" x14ac:dyDescent="0.2">
      <c r="B6" s="26"/>
      <c r="C6" s="172"/>
      <c r="D6" s="173"/>
      <c r="E6" s="174"/>
      <c r="F6" s="175"/>
      <c r="G6" s="66"/>
      <c r="H6" s="176"/>
      <c r="I6" s="174"/>
      <c r="J6" s="177"/>
    </row>
    <row r="7" spans="1:11" ht="12.95" customHeight="1" x14ac:dyDescent="0.2">
      <c r="A7" s="25" t="s">
        <v>2</v>
      </c>
      <c r="B7" s="50">
        <v>250640</v>
      </c>
      <c r="C7" s="178">
        <v>86440645.910000011</v>
      </c>
      <c r="D7" s="179">
        <v>3.0525413928103262</v>
      </c>
      <c r="E7" s="180">
        <f>E9+E23+E48+E64+E79</f>
        <v>21002112.23</v>
      </c>
      <c r="F7" s="180">
        <v>23159732.899999999</v>
      </c>
      <c r="G7" s="181">
        <v>10.273350824770811</v>
      </c>
      <c r="H7" s="182" t="s">
        <v>3</v>
      </c>
      <c r="I7" s="178">
        <v>84.783176243977181</v>
      </c>
      <c r="J7" s="50">
        <v>92.402381503351421</v>
      </c>
      <c r="K7" s="26"/>
    </row>
    <row r="8" spans="1:11" ht="12.95" customHeight="1" x14ac:dyDescent="0.2">
      <c r="A8" s="26"/>
      <c r="B8" s="47"/>
      <c r="C8" s="183"/>
      <c r="D8" s="184"/>
      <c r="E8" s="185"/>
      <c r="F8" s="185"/>
      <c r="G8" s="40"/>
      <c r="H8" s="186"/>
      <c r="I8" s="183"/>
      <c r="J8" s="47"/>
      <c r="K8" s="26"/>
    </row>
    <row r="9" spans="1:11" ht="12.95" customHeight="1" x14ac:dyDescent="0.2">
      <c r="A9" s="25" t="s">
        <v>4</v>
      </c>
      <c r="B9" s="50">
        <v>52292</v>
      </c>
      <c r="C9" s="187">
        <v>18209826.570000008</v>
      </c>
      <c r="D9" s="188">
        <v>1.2767634905699321</v>
      </c>
      <c r="E9" s="189">
        <f>SUM(E10:E21)</f>
        <v>5249813.43</v>
      </c>
      <c r="F9" s="189">
        <v>5354072.01</v>
      </c>
      <c r="G9" s="181">
        <v>1.9859482892137681</v>
      </c>
      <c r="H9" s="182" t="s">
        <v>3</v>
      </c>
      <c r="I9" s="187">
        <v>84.83869794776939</v>
      </c>
      <c r="J9" s="190">
        <v>102.38797540732807</v>
      </c>
      <c r="K9" s="26"/>
    </row>
    <row r="10" spans="1:11" ht="12.95" customHeight="1" x14ac:dyDescent="0.2">
      <c r="A10" s="26" t="s">
        <v>5</v>
      </c>
      <c r="B10" s="47">
        <v>12315</v>
      </c>
      <c r="C10" s="191">
        <v>3936198.55</v>
      </c>
      <c r="D10" s="192">
        <v>0.89132967859939516</v>
      </c>
      <c r="E10" s="193">
        <v>1555038</v>
      </c>
      <c r="F10" s="193">
        <v>1815953.58</v>
      </c>
      <c r="G10" s="40">
        <v>16.778726950724042</v>
      </c>
      <c r="H10" s="182" t="s">
        <v>3</v>
      </c>
      <c r="I10" s="191">
        <v>100.05162565033558</v>
      </c>
      <c r="J10" s="39">
        <v>147.45867478684531</v>
      </c>
      <c r="K10" s="26"/>
    </row>
    <row r="11" spans="1:11" ht="12.95" customHeight="1" x14ac:dyDescent="0.2">
      <c r="A11" s="26" t="s">
        <v>7</v>
      </c>
      <c r="B11" s="47">
        <v>13647</v>
      </c>
      <c r="C11" s="191">
        <v>6855120.3799999999</v>
      </c>
      <c r="D11" s="192">
        <v>2.6145434635711284</v>
      </c>
      <c r="E11" s="193">
        <v>2156992.54</v>
      </c>
      <c r="F11" s="193">
        <v>2292176.77</v>
      </c>
      <c r="G11" s="40">
        <v>6.2672553332057346</v>
      </c>
      <c r="H11" s="182" t="s">
        <v>3</v>
      </c>
      <c r="I11" s="191">
        <v>139.58310964961686</v>
      </c>
      <c r="J11" s="39">
        <v>167.96195281014141</v>
      </c>
      <c r="K11" s="26"/>
    </row>
    <row r="12" spans="1:11" ht="12.95" customHeight="1" x14ac:dyDescent="0.2">
      <c r="A12" s="26" t="s">
        <v>8</v>
      </c>
      <c r="B12" s="47">
        <v>650</v>
      </c>
      <c r="C12" s="194">
        <v>88108.05</v>
      </c>
      <c r="D12" s="195">
        <v>28.629772808894959</v>
      </c>
      <c r="E12" s="193">
        <v>7383.6</v>
      </c>
      <c r="F12" s="193">
        <v>1154.55</v>
      </c>
      <c r="G12" s="41">
        <v>-84.363318706322119</v>
      </c>
      <c r="H12" s="182" t="s">
        <v>6</v>
      </c>
      <c r="I12" s="191">
        <v>-10.63419451007891</v>
      </c>
      <c r="J12" s="39">
        <v>1.7762307692307691</v>
      </c>
      <c r="K12" s="26"/>
    </row>
    <row r="13" spans="1:11" ht="12.95" customHeight="1" x14ac:dyDescent="0.2">
      <c r="A13" s="26" t="s">
        <v>9</v>
      </c>
      <c r="B13" s="47">
        <v>4312</v>
      </c>
      <c r="C13" s="191">
        <v>625805.25</v>
      </c>
      <c r="D13" s="192">
        <v>-12.082042865755749</v>
      </c>
      <c r="E13" s="193">
        <v>209465.14</v>
      </c>
      <c r="F13" s="193">
        <v>93895.8</v>
      </c>
      <c r="G13" s="40">
        <v>-55.173543435437523</v>
      </c>
      <c r="H13" s="182" t="s">
        <v>6</v>
      </c>
      <c r="I13" s="191">
        <v>49.197257621505742</v>
      </c>
      <c r="J13" s="39">
        <v>21.775463821892394</v>
      </c>
      <c r="K13" s="26"/>
    </row>
    <row r="14" spans="1:11" ht="12.95" customHeight="1" x14ac:dyDescent="0.2">
      <c r="A14" s="26" t="s">
        <v>10</v>
      </c>
      <c r="B14" s="47">
        <v>1185</v>
      </c>
      <c r="C14" s="191">
        <v>273996.40000000002</v>
      </c>
      <c r="D14" s="41" t="s">
        <v>98</v>
      </c>
      <c r="E14" s="193">
        <v>98289.85</v>
      </c>
      <c r="F14" s="193">
        <v>189319.2</v>
      </c>
      <c r="G14" s="40">
        <v>92.613174198556607</v>
      </c>
      <c r="H14" s="182" t="s">
        <v>3</v>
      </c>
      <c r="I14" s="191">
        <v>88.95805859972937</v>
      </c>
      <c r="J14" s="39">
        <v>159.76303797468356</v>
      </c>
      <c r="K14" s="26"/>
    </row>
    <row r="15" spans="1:11" ht="12.95" customHeight="1" x14ac:dyDescent="0.2">
      <c r="A15" s="26" t="s">
        <v>11</v>
      </c>
      <c r="B15" s="47">
        <v>2591</v>
      </c>
      <c r="C15" s="191">
        <v>418382.75</v>
      </c>
      <c r="D15" s="192">
        <v>-21.59405300104482</v>
      </c>
      <c r="E15" s="193">
        <v>143968.84</v>
      </c>
      <c r="F15" s="193">
        <v>150208.20000000001</v>
      </c>
      <c r="G15" s="40">
        <v>4.3338266808290005</v>
      </c>
      <c r="H15" s="182" t="s">
        <v>3</v>
      </c>
      <c r="I15" s="191">
        <v>41.598918670854367</v>
      </c>
      <c r="J15" s="39">
        <v>57.973060594365116</v>
      </c>
      <c r="K15" s="26"/>
    </row>
    <row r="16" spans="1:11" ht="12.95" customHeight="1" x14ac:dyDescent="0.2">
      <c r="A16" s="26" t="s">
        <v>12</v>
      </c>
      <c r="B16" s="47">
        <v>980</v>
      </c>
      <c r="C16" s="191">
        <v>127478.6</v>
      </c>
      <c r="D16" s="192">
        <v>5.1225976484868818</v>
      </c>
      <c r="E16" s="193">
        <v>54014.87</v>
      </c>
      <c r="F16" s="193">
        <v>30948.02</v>
      </c>
      <c r="G16" s="41">
        <v>-42.704629299302212</v>
      </c>
      <c r="H16" s="182" t="s">
        <v>6</v>
      </c>
      <c r="I16" s="191">
        <v>23.59532875578817</v>
      </c>
      <c r="J16" s="39">
        <v>31.579612244897959</v>
      </c>
      <c r="K16" s="26"/>
    </row>
    <row r="17" spans="1:11" ht="12.95" customHeight="1" x14ac:dyDescent="0.2">
      <c r="A17" s="26" t="s">
        <v>13</v>
      </c>
      <c r="B17" s="47">
        <v>2941</v>
      </c>
      <c r="C17" s="191">
        <v>150671.13</v>
      </c>
      <c r="D17" s="192">
        <v>-56.010394280197119</v>
      </c>
      <c r="E17" s="193">
        <v>81196.92</v>
      </c>
      <c r="F17" s="193">
        <v>-54761.95</v>
      </c>
      <c r="G17" s="41" t="s">
        <v>120</v>
      </c>
      <c r="H17" s="182" t="s">
        <v>6</v>
      </c>
      <c r="I17" s="191">
        <v>8.6121419496332265</v>
      </c>
      <c r="J17" s="39">
        <v>-18.620180210812649</v>
      </c>
      <c r="K17" s="26"/>
    </row>
    <row r="18" spans="1:11" ht="12.95" customHeight="1" x14ac:dyDescent="0.2">
      <c r="A18" s="26" t="s">
        <v>14</v>
      </c>
      <c r="B18" s="47">
        <v>10076</v>
      </c>
      <c r="C18" s="191">
        <v>5056991.66</v>
      </c>
      <c r="D18" s="192">
        <v>4.248220960564475</v>
      </c>
      <c r="E18" s="193">
        <v>692280.49</v>
      </c>
      <c r="F18" s="193">
        <v>677592.64</v>
      </c>
      <c r="G18" s="40">
        <v>-2.1216616981362568</v>
      </c>
      <c r="H18" s="182" t="s">
        <v>6</v>
      </c>
      <c r="I18" s="191">
        <v>49.459501296428087</v>
      </c>
      <c r="J18" s="39">
        <v>67.248177848352526</v>
      </c>
      <c r="K18" s="26"/>
    </row>
    <row r="19" spans="1:11" ht="12.95" customHeight="1" x14ac:dyDescent="0.2">
      <c r="A19" s="26" t="s">
        <v>15</v>
      </c>
      <c r="B19" s="47">
        <v>1323</v>
      </c>
      <c r="C19" s="191">
        <v>261377</v>
      </c>
      <c r="D19" s="192">
        <v>-8.5437039483239765</v>
      </c>
      <c r="E19" s="193">
        <v>86780.13</v>
      </c>
      <c r="F19" s="193">
        <v>594.20000000000437</v>
      </c>
      <c r="G19" s="41">
        <v>-99.315281044174512</v>
      </c>
      <c r="H19" s="182" t="s">
        <v>6</v>
      </c>
      <c r="I19" s="191">
        <v>102.35881522513355</v>
      </c>
      <c r="J19" s="39">
        <v>0.449130763416481</v>
      </c>
      <c r="K19" s="26"/>
    </row>
    <row r="20" spans="1:11" ht="12.95" customHeight="1" x14ac:dyDescent="0.2">
      <c r="A20" s="26" t="s">
        <v>16</v>
      </c>
      <c r="B20" s="47">
        <v>515</v>
      </c>
      <c r="C20" s="191">
        <v>141369.04999999999</v>
      </c>
      <c r="D20" s="192">
        <v>1.7575373027701069</v>
      </c>
      <c r="E20" s="193">
        <v>46185.95</v>
      </c>
      <c r="F20" s="193">
        <v>39265.449999999997</v>
      </c>
      <c r="G20" s="40">
        <v>-14.983994050138627</v>
      </c>
      <c r="H20" s="182" t="s">
        <v>6</v>
      </c>
      <c r="I20" s="191">
        <v>64.950687789660051</v>
      </c>
      <c r="J20" s="39">
        <v>76.243592233009707</v>
      </c>
      <c r="K20" s="26"/>
    </row>
    <row r="21" spans="1:11" ht="12.95" customHeight="1" x14ac:dyDescent="0.2">
      <c r="A21" s="26" t="s">
        <v>17</v>
      </c>
      <c r="B21" s="47">
        <v>1757</v>
      </c>
      <c r="C21" s="194">
        <v>274327.75</v>
      </c>
      <c r="D21" s="195">
        <v>30.989113675876045</v>
      </c>
      <c r="E21" s="196">
        <v>118217.1</v>
      </c>
      <c r="F21" s="196">
        <v>117725.55</v>
      </c>
      <c r="G21" s="40">
        <v>-0.4158027899517136</v>
      </c>
      <c r="H21" s="182" t="s">
        <v>21</v>
      </c>
      <c r="I21" s="194">
        <v>87.684709960534505</v>
      </c>
      <c r="J21" s="42">
        <v>67.003727945361419</v>
      </c>
      <c r="K21" s="26"/>
    </row>
    <row r="22" spans="1:11" ht="12.95" customHeight="1" x14ac:dyDescent="0.2">
      <c r="A22" s="26"/>
      <c r="B22" s="47"/>
      <c r="C22" s="194"/>
      <c r="D22" s="195"/>
      <c r="E22" s="196"/>
      <c r="F22" s="196"/>
      <c r="G22" s="40"/>
      <c r="H22" s="197"/>
      <c r="I22" s="194"/>
      <c r="J22" s="42"/>
      <c r="K22" s="26"/>
    </row>
    <row r="23" spans="1:11" ht="12.95" customHeight="1" x14ac:dyDescent="0.2">
      <c r="A23" s="25" t="s">
        <v>18</v>
      </c>
      <c r="B23" s="50">
        <v>62103</v>
      </c>
      <c r="C23" s="198">
        <v>26029614.560000002</v>
      </c>
      <c r="D23" s="199">
        <v>0.66877578493824696</v>
      </c>
      <c r="E23" s="200">
        <f>SUM(E24:E46)</f>
        <v>6381076.4800000004</v>
      </c>
      <c r="F23" s="200">
        <v>6932949.4500000002</v>
      </c>
      <c r="G23" s="181">
        <v>8.6485872991761923</v>
      </c>
      <c r="H23" s="182" t="s">
        <v>3</v>
      </c>
      <c r="I23" s="198">
        <v>99.351538689409225</v>
      </c>
      <c r="J23" s="201">
        <v>111.63630500941984</v>
      </c>
      <c r="K23" s="26"/>
    </row>
    <row r="24" spans="1:11" ht="12.95" customHeight="1" x14ac:dyDescent="0.2">
      <c r="A24" s="26" t="s">
        <v>19</v>
      </c>
      <c r="B24" s="47">
        <v>1678</v>
      </c>
      <c r="C24" s="194">
        <v>435791.17</v>
      </c>
      <c r="D24" s="195">
        <v>38.647475066332923</v>
      </c>
      <c r="E24" s="196">
        <v>54561.48</v>
      </c>
      <c r="F24" s="196">
        <v>112250.92</v>
      </c>
      <c r="G24" s="41" t="s">
        <v>98</v>
      </c>
      <c r="H24" s="182" t="s">
        <v>3</v>
      </c>
      <c r="I24" s="194">
        <v>53.412206509191506</v>
      </c>
      <c r="J24" s="42">
        <v>66.895661501787842</v>
      </c>
      <c r="K24" s="26"/>
    </row>
    <row r="25" spans="1:11" ht="12.95" customHeight="1" x14ac:dyDescent="0.2">
      <c r="A25" s="26" t="s">
        <v>20</v>
      </c>
      <c r="B25" s="47">
        <v>833</v>
      </c>
      <c r="C25" s="191">
        <v>359390.71999999997</v>
      </c>
      <c r="D25" s="192">
        <v>5.6759569228507223</v>
      </c>
      <c r="E25" s="193">
        <v>60149.9</v>
      </c>
      <c r="F25" s="193">
        <v>16486.57</v>
      </c>
      <c r="G25" s="41">
        <v>-72.590860500183709</v>
      </c>
      <c r="H25" s="182" t="s">
        <v>6</v>
      </c>
      <c r="I25" s="191">
        <v>82.294692576155398</v>
      </c>
      <c r="J25" s="39">
        <v>19.791800720288116</v>
      </c>
      <c r="K25" s="26"/>
    </row>
    <row r="26" spans="1:11" ht="12.95" customHeight="1" x14ac:dyDescent="0.2">
      <c r="A26" s="26" t="s">
        <v>22</v>
      </c>
      <c r="B26" s="47">
        <v>3457</v>
      </c>
      <c r="C26" s="191">
        <v>1486618.15</v>
      </c>
      <c r="D26" s="192">
        <v>-1.896509485315756</v>
      </c>
      <c r="E26" s="193">
        <v>327750.15000000002</v>
      </c>
      <c r="F26" s="193">
        <v>452237.35</v>
      </c>
      <c r="G26" s="40">
        <v>37.982347223944799</v>
      </c>
      <c r="H26" s="182" t="s">
        <v>3</v>
      </c>
      <c r="I26" s="191">
        <v>118.73760909333723</v>
      </c>
      <c r="J26" s="39">
        <v>130.81786230835985</v>
      </c>
      <c r="K26" s="26"/>
    </row>
    <row r="27" spans="1:11" ht="12.95" customHeight="1" x14ac:dyDescent="0.2">
      <c r="A27" s="26" t="s">
        <v>23</v>
      </c>
      <c r="B27" s="47">
        <v>1640</v>
      </c>
      <c r="C27" s="191">
        <v>698885</v>
      </c>
      <c r="D27" s="192">
        <v>-3.51706417205504</v>
      </c>
      <c r="E27" s="193">
        <v>58850.6</v>
      </c>
      <c r="F27" s="193">
        <v>176342</v>
      </c>
      <c r="G27" s="41" t="s">
        <v>98</v>
      </c>
      <c r="H27" s="182" t="s">
        <v>3</v>
      </c>
      <c r="I27" s="191">
        <v>67.909276487572754</v>
      </c>
      <c r="J27" s="39">
        <v>107.52560975609757</v>
      </c>
      <c r="K27" s="26"/>
    </row>
    <row r="28" spans="1:11" ht="12.95" customHeight="1" x14ac:dyDescent="0.2">
      <c r="A28" s="26" t="s">
        <v>24</v>
      </c>
      <c r="B28" s="47">
        <v>2503</v>
      </c>
      <c r="C28" s="191">
        <v>762960.05</v>
      </c>
      <c r="D28" s="192">
        <v>-0.80473286310407399</v>
      </c>
      <c r="E28" s="193">
        <v>354346.25</v>
      </c>
      <c r="F28" s="193">
        <v>341956.88</v>
      </c>
      <c r="G28" s="40">
        <v>-3.4964021772489473</v>
      </c>
      <c r="H28" s="182" t="s">
        <v>6</v>
      </c>
      <c r="I28" s="191">
        <v>85.495216771211105</v>
      </c>
      <c r="J28" s="39">
        <v>136.61880942868558</v>
      </c>
      <c r="K28" s="26"/>
    </row>
    <row r="29" spans="1:11" ht="12.95" customHeight="1" x14ac:dyDescent="0.2">
      <c r="A29" s="26" t="s">
        <v>25</v>
      </c>
      <c r="B29" s="47">
        <v>23527</v>
      </c>
      <c r="C29" s="191">
        <v>13316950.120000001</v>
      </c>
      <c r="D29" s="192">
        <v>0.39671234358245044</v>
      </c>
      <c r="E29" s="193">
        <v>3607412.15</v>
      </c>
      <c r="F29" s="193">
        <v>3573712.42</v>
      </c>
      <c r="G29" s="40">
        <v>-0.93418019895509241</v>
      </c>
      <c r="H29" s="182" t="s">
        <v>21</v>
      </c>
      <c r="I29" s="191">
        <v>147.37331498682653</v>
      </c>
      <c r="J29" s="39">
        <v>151.89834743061164</v>
      </c>
      <c r="K29" s="26"/>
    </row>
    <row r="30" spans="1:11" ht="12.95" customHeight="1" x14ac:dyDescent="0.2">
      <c r="A30" s="26" t="s">
        <v>26</v>
      </c>
      <c r="B30" s="47">
        <v>3415</v>
      </c>
      <c r="C30" s="191">
        <v>904766</v>
      </c>
      <c r="D30" s="192">
        <v>12.504363780266292</v>
      </c>
      <c r="E30" s="193">
        <v>239910.6</v>
      </c>
      <c r="F30" s="193">
        <v>236265.75</v>
      </c>
      <c r="G30" s="41">
        <v>-1.5192534218996578</v>
      </c>
      <c r="H30" s="182" t="s">
        <v>6</v>
      </c>
      <c r="I30" s="191">
        <v>47.120881948635358</v>
      </c>
      <c r="J30" s="39">
        <v>69.184699853587119</v>
      </c>
      <c r="K30" s="26"/>
    </row>
    <row r="31" spans="1:11" ht="12.95" customHeight="1" x14ac:dyDescent="0.2">
      <c r="A31" s="26" t="s">
        <v>27</v>
      </c>
      <c r="B31" s="47">
        <v>946</v>
      </c>
      <c r="C31" s="191">
        <v>334106.40000000002</v>
      </c>
      <c r="D31" s="192">
        <v>-7.4872427046878132</v>
      </c>
      <c r="E31" s="193">
        <v>136818.95000000001</v>
      </c>
      <c r="F31" s="193">
        <v>16002.3</v>
      </c>
      <c r="G31" s="41">
        <v>-88.304032445797901</v>
      </c>
      <c r="H31" s="182" t="s">
        <v>6</v>
      </c>
      <c r="I31" s="191">
        <v>46.717002043051089</v>
      </c>
      <c r="J31" s="39">
        <v>16.915750528541224</v>
      </c>
      <c r="K31" s="26"/>
    </row>
    <row r="32" spans="1:11" ht="12.95" customHeight="1" x14ac:dyDescent="0.2">
      <c r="A32" s="26" t="s">
        <v>28</v>
      </c>
      <c r="B32" s="47">
        <v>1464</v>
      </c>
      <c r="C32" s="191">
        <v>460130.5</v>
      </c>
      <c r="D32" s="192">
        <v>50.638279622555139</v>
      </c>
      <c r="E32" s="193">
        <v>62217.65</v>
      </c>
      <c r="F32" s="193">
        <v>57202.03</v>
      </c>
      <c r="G32" s="40">
        <v>-8.0614102268407812</v>
      </c>
      <c r="H32" s="182" t="s">
        <v>6</v>
      </c>
      <c r="I32" s="191">
        <v>64.153901747402884</v>
      </c>
      <c r="J32" s="39">
        <v>39.07242486338798</v>
      </c>
      <c r="K32" s="26"/>
    </row>
    <row r="33" spans="1:12" ht="12.95" customHeight="1" x14ac:dyDescent="0.2">
      <c r="A33" s="26" t="s">
        <v>29</v>
      </c>
      <c r="B33" s="47">
        <v>814</v>
      </c>
      <c r="C33" s="194">
        <v>270587.95</v>
      </c>
      <c r="D33" s="195">
        <v>67.670420623016909</v>
      </c>
      <c r="E33" s="196">
        <v>71533.95</v>
      </c>
      <c r="F33" s="196">
        <v>125967.75</v>
      </c>
      <c r="G33" s="40">
        <v>76.095056962463275</v>
      </c>
      <c r="H33" s="182" t="s">
        <v>3</v>
      </c>
      <c r="I33" s="194">
        <v>67.864028586307697</v>
      </c>
      <c r="J33" s="42">
        <v>154.75153562653563</v>
      </c>
      <c r="K33" s="26"/>
    </row>
    <row r="34" spans="1:12" ht="12.95" customHeight="1" x14ac:dyDescent="0.2">
      <c r="A34" s="26" t="s">
        <v>30</v>
      </c>
      <c r="B34" s="47">
        <v>1532</v>
      </c>
      <c r="C34" s="194">
        <v>168585.55</v>
      </c>
      <c r="D34" s="195">
        <v>-13.511631271457214</v>
      </c>
      <c r="E34" s="196">
        <v>84131</v>
      </c>
      <c r="F34" s="196">
        <v>58737.85</v>
      </c>
      <c r="G34" s="40">
        <v>-30.182869572452486</v>
      </c>
      <c r="H34" s="182" t="s">
        <v>6</v>
      </c>
      <c r="I34" s="194">
        <v>78.564200110646041</v>
      </c>
      <c r="J34" s="42">
        <v>38.340633159268926</v>
      </c>
      <c r="K34" s="26"/>
    </row>
    <row r="35" spans="1:12" ht="12.95" customHeight="1" x14ac:dyDescent="0.2">
      <c r="A35" s="26" t="s">
        <v>31</v>
      </c>
      <c r="B35" s="47">
        <v>594</v>
      </c>
      <c r="C35" s="191">
        <v>44690.66</v>
      </c>
      <c r="D35" s="192">
        <v>-27.693615726932141</v>
      </c>
      <c r="E35" s="193">
        <v>34498.65</v>
      </c>
      <c r="F35" s="193">
        <v>35448.71</v>
      </c>
      <c r="G35" s="40">
        <v>2.7539048629439122</v>
      </c>
      <c r="H35" s="182" t="s">
        <v>3</v>
      </c>
      <c r="I35" s="191">
        <v>55.72445760952489</v>
      </c>
      <c r="J35" s="39">
        <v>59.677962962962958</v>
      </c>
      <c r="K35" s="26"/>
    </row>
    <row r="36" spans="1:12" ht="12.95" customHeight="1" x14ac:dyDescent="0.2">
      <c r="A36" s="26" t="s">
        <v>32</v>
      </c>
      <c r="B36" s="47">
        <v>2540</v>
      </c>
      <c r="C36" s="191">
        <v>1219460.8600000001</v>
      </c>
      <c r="D36" s="192">
        <v>2.7739845791936224</v>
      </c>
      <c r="E36" s="193">
        <v>-12309.8</v>
      </c>
      <c r="F36" s="193">
        <v>216961.48</v>
      </c>
      <c r="G36" s="41" t="s">
        <v>120</v>
      </c>
      <c r="H36" s="182" t="s">
        <v>3</v>
      </c>
      <c r="I36" s="191">
        <v>19.90653081443541</v>
      </c>
      <c r="J36" s="39">
        <v>85.417905511811028</v>
      </c>
      <c r="K36" s="26"/>
    </row>
    <row r="37" spans="1:12" ht="12.95" customHeight="1" x14ac:dyDescent="0.2">
      <c r="A37" s="26" t="s">
        <v>33</v>
      </c>
      <c r="B37" s="47">
        <v>2643</v>
      </c>
      <c r="C37" s="191">
        <v>1000648.4</v>
      </c>
      <c r="D37" s="192">
        <v>13.933413205833368</v>
      </c>
      <c r="E37" s="193">
        <v>138683.99</v>
      </c>
      <c r="F37" s="193">
        <v>151151.79999999999</v>
      </c>
      <c r="G37" s="40">
        <v>8.9900860221861159</v>
      </c>
      <c r="H37" s="182" t="s">
        <v>3</v>
      </c>
      <c r="I37" s="191">
        <v>82.088473511448967</v>
      </c>
      <c r="J37" s="39">
        <v>57.189481649640555</v>
      </c>
      <c r="K37" s="26"/>
    </row>
    <row r="38" spans="1:12" ht="12.95" customHeight="1" x14ac:dyDescent="0.2">
      <c r="A38" s="26" t="s">
        <v>34</v>
      </c>
      <c r="B38" s="47">
        <v>955</v>
      </c>
      <c r="C38" s="194">
        <v>246562.6</v>
      </c>
      <c r="D38" s="195">
        <v>34.24860558463083</v>
      </c>
      <c r="E38" s="196">
        <v>68396.850000000006</v>
      </c>
      <c r="F38" s="196">
        <v>101536.4</v>
      </c>
      <c r="G38" s="40">
        <v>48.45186583885075</v>
      </c>
      <c r="H38" s="182" t="s">
        <v>3</v>
      </c>
      <c r="I38" s="194">
        <v>61.810227702009357</v>
      </c>
      <c r="J38" s="42">
        <v>106.32083769633508</v>
      </c>
      <c r="K38" s="26"/>
    </row>
    <row r="39" spans="1:12" ht="12.95" customHeight="1" x14ac:dyDescent="0.2">
      <c r="A39" s="26" t="s">
        <v>35</v>
      </c>
      <c r="B39" s="47">
        <v>1959</v>
      </c>
      <c r="C39" s="194">
        <v>621515.75</v>
      </c>
      <c r="D39" s="195">
        <v>14.019387941457339</v>
      </c>
      <c r="E39" s="196">
        <v>124672.05</v>
      </c>
      <c r="F39" s="196">
        <v>165350.54999999999</v>
      </c>
      <c r="G39" s="40">
        <v>32.628403880420656</v>
      </c>
      <c r="H39" s="182" t="s">
        <v>3</v>
      </c>
      <c r="I39" s="194">
        <v>72.160348031798293</v>
      </c>
      <c r="J39" s="42">
        <v>84.405589586523732</v>
      </c>
      <c r="K39" s="26"/>
    </row>
    <row r="40" spans="1:12" ht="12.95" customHeight="1" x14ac:dyDescent="0.2">
      <c r="A40" s="26" t="s">
        <v>36</v>
      </c>
      <c r="B40" s="47">
        <v>1599</v>
      </c>
      <c r="C40" s="191">
        <v>400349</v>
      </c>
      <c r="D40" s="192">
        <v>8.8681316335522453</v>
      </c>
      <c r="E40" s="193">
        <v>57306.25</v>
      </c>
      <c r="F40" s="193">
        <v>109615.15</v>
      </c>
      <c r="G40" s="41">
        <v>91.279572472461552</v>
      </c>
      <c r="H40" s="182" t="s">
        <v>3</v>
      </c>
      <c r="I40" s="191">
        <v>42.45034523978844</v>
      </c>
      <c r="J40" s="39">
        <v>68.552313946216387</v>
      </c>
      <c r="K40" s="26"/>
    </row>
    <row r="41" spans="1:12" ht="12.95" customHeight="1" x14ac:dyDescent="0.2">
      <c r="A41" s="26" t="s">
        <v>37</v>
      </c>
      <c r="B41" s="47">
        <v>3642</v>
      </c>
      <c r="C41" s="191">
        <v>2119778.77</v>
      </c>
      <c r="D41" s="192">
        <v>-13.772151485159812</v>
      </c>
      <c r="E41" s="193">
        <v>647234.76</v>
      </c>
      <c r="F41" s="193">
        <v>602691.34</v>
      </c>
      <c r="G41" s="40">
        <v>-6.8821118321889969</v>
      </c>
      <c r="H41" s="182" t="s">
        <v>6</v>
      </c>
      <c r="I41" s="191">
        <v>131.73675671577996</v>
      </c>
      <c r="J41" s="39">
        <v>165.48361889071938</v>
      </c>
      <c r="K41" s="26"/>
    </row>
    <row r="42" spans="1:12" ht="12.95" customHeight="1" x14ac:dyDescent="0.2">
      <c r="A42" s="26" t="s">
        <v>38</v>
      </c>
      <c r="B42" s="47">
        <v>1129</v>
      </c>
      <c r="C42" s="191">
        <v>118126.39999999999</v>
      </c>
      <c r="D42" s="192">
        <v>74.871503351571576</v>
      </c>
      <c r="E42" s="193">
        <v>40766.75</v>
      </c>
      <c r="F42" s="193">
        <v>108527</v>
      </c>
      <c r="G42" s="41" t="s">
        <v>98</v>
      </c>
      <c r="H42" s="182" t="s">
        <v>3</v>
      </c>
      <c r="I42" s="191">
        <v>47.186203341784633</v>
      </c>
      <c r="J42" s="39">
        <v>96.126660761736048</v>
      </c>
      <c r="K42" s="26"/>
    </row>
    <row r="43" spans="1:12" ht="12.95" customHeight="1" x14ac:dyDescent="0.2">
      <c r="A43" s="26" t="s">
        <v>39</v>
      </c>
      <c r="B43" s="47">
        <v>1326</v>
      </c>
      <c r="C43" s="191">
        <v>118278.9</v>
      </c>
      <c r="D43" s="192">
        <v>-38.719675917950546</v>
      </c>
      <c r="E43" s="193">
        <v>-22492.25</v>
      </c>
      <c r="F43" s="193">
        <v>41351.129999999997</v>
      </c>
      <c r="G43" s="41" t="s">
        <v>120</v>
      </c>
      <c r="H43" s="182" t="s">
        <v>3</v>
      </c>
      <c r="I43" s="191">
        <v>34.673866427919116</v>
      </c>
      <c r="J43" s="39">
        <v>31.184864253393663</v>
      </c>
      <c r="K43" s="26"/>
    </row>
    <row r="44" spans="1:12" ht="12.95" customHeight="1" x14ac:dyDescent="0.2">
      <c r="A44" s="26" t="s">
        <v>40</v>
      </c>
      <c r="B44" s="47">
        <v>1069</v>
      </c>
      <c r="C44" s="191">
        <v>130985.8</v>
      </c>
      <c r="D44" s="192">
        <v>32.912162426123025</v>
      </c>
      <c r="E44" s="193">
        <v>67940.399999999994</v>
      </c>
      <c r="F44" s="193">
        <v>79784.25</v>
      </c>
      <c r="G44" s="40">
        <v>17.432705724429077</v>
      </c>
      <c r="H44" s="182" t="s">
        <v>3</v>
      </c>
      <c r="I44" s="191">
        <v>45.67318916880555</v>
      </c>
      <c r="J44" s="39">
        <v>74.634471468662298</v>
      </c>
      <c r="K44" s="26"/>
    </row>
    <row r="45" spans="1:12" ht="12.95" customHeight="1" x14ac:dyDescent="0.2">
      <c r="A45" s="26" t="s">
        <v>41</v>
      </c>
      <c r="B45" s="47">
        <v>1611</v>
      </c>
      <c r="C45" s="191">
        <v>553065.66</v>
      </c>
      <c r="D45" s="192">
        <v>-37.044248495576007</v>
      </c>
      <c r="E45" s="193">
        <v>111550.85</v>
      </c>
      <c r="F45" s="193">
        <v>65206.62</v>
      </c>
      <c r="G45" s="40">
        <v>-41.545384907421145</v>
      </c>
      <c r="H45" s="182" t="s">
        <v>6</v>
      </c>
      <c r="I45" s="191">
        <v>71.491482674278174</v>
      </c>
      <c r="J45" s="39">
        <v>40.475865921787708</v>
      </c>
      <c r="K45" s="26"/>
    </row>
    <row r="46" spans="1:12" ht="12.95" customHeight="1" x14ac:dyDescent="0.2">
      <c r="A46" s="26" t="s">
        <v>42</v>
      </c>
      <c r="B46" s="47">
        <v>1227</v>
      </c>
      <c r="C46" s="191">
        <v>257380.15</v>
      </c>
      <c r="D46" s="192">
        <v>40.722249498904858</v>
      </c>
      <c r="E46" s="193">
        <v>67145.3</v>
      </c>
      <c r="F46" s="193">
        <v>88163.199999999997</v>
      </c>
      <c r="G46" s="41">
        <v>31.302116454911943</v>
      </c>
      <c r="H46" s="182" t="s">
        <v>3</v>
      </c>
      <c r="I46" s="191">
        <v>39.798841312389015</v>
      </c>
      <c r="J46" s="39">
        <v>71.852648736756308</v>
      </c>
      <c r="K46" s="26"/>
    </row>
    <row r="47" spans="1:12" ht="12.95" customHeight="1" x14ac:dyDescent="0.2">
      <c r="A47" s="26"/>
      <c r="B47" s="47"/>
      <c r="C47" s="191"/>
      <c r="D47" s="192"/>
      <c r="E47" s="193"/>
      <c r="F47" s="193"/>
      <c r="G47" s="40"/>
      <c r="H47" s="182"/>
      <c r="I47" s="191"/>
      <c r="J47" s="39"/>
      <c r="K47" s="26"/>
    </row>
    <row r="48" spans="1:12" ht="12.95" customHeight="1" x14ac:dyDescent="0.2">
      <c r="A48" s="25" t="s">
        <v>43</v>
      </c>
      <c r="B48" s="50">
        <v>43087</v>
      </c>
      <c r="C48" s="202">
        <v>17306220.02</v>
      </c>
      <c r="D48" s="203">
        <v>2.9993252522972469</v>
      </c>
      <c r="E48" s="204">
        <f>SUM(E49:E62)</f>
        <v>2735123.83</v>
      </c>
      <c r="F48" s="204">
        <v>4589637.67</v>
      </c>
      <c r="G48" s="181">
        <v>67.803651873414438</v>
      </c>
      <c r="H48" s="182" t="s">
        <v>3</v>
      </c>
      <c r="I48" s="202">
        <v>83.396223017890478</v>
      </c>
      <c r="J48" s="205">
        <v>106.52024206837329</v>
      </c>
      <c r="K48" s="26"/>
      <c r="L48" s="47"/>
    </row>
    <row r="49" spans="1:11" ht="12.95" customHeight="1" x14ac:dyDescent="0.2">
      <c r="A49" s="26" t="s">
        <v>44</v>
      </c>
      <c r="B49" s="47">
        <v>2065</v>
      </c>
      <c r="C49" s="191">
        <v>290625.65000000002</v>
      </c>
      <c r="D49" s="192">
        <v>-40.16631308682561</v>
      </c>
      <c r="E49" s="193">
        <v>127297.09</v>
      </c>
      <c r="F49" s="193">
        <v>-27104.34</v>
      </c>
      <c r="G49" s="41" t="s">
        <v>120</v>
      </c>
      <c r="H49" s="182" t="s">
        <v>6</v>
      </c>
      <c r="I49" s="191">
        <v>30.173540838426003</v>
      </c>
      <c r="J49" s="39">
        <v>-13.125588377723972</v>
      </c>
      <c r="K49" s="26"/>
    </row>
    <row r="50" spans="1:11" ht="12.95" customHeight="1" x14ac:dyDescent="0.2">
      <c r="A50" s="26" t="s">
        <v>45</v>
      </c>
      <c r="B50" s="47">
        <v>2110</v>
      </c>
      <c r="C50" s="191">
        <v>656352.11</v>
      </c>
      <c r="D50" s="192">
        <v>2.0639476665466727</v>
      </c>
      <c r="E50" s="193">
        <v>211107.89</v>
      </c>
      <c r="F50" s="193">
        <v>204032.43</v>
      </c>
      <c r="G50" s="40">
        <v>-3.3515848223389599</v>
      </c>
      <c r="H50" s="182" t="s">
        <v>6</v>
      </c>
      <c r="I50" s="191">
        <v>101.48242385426144</v>
      </c>
      <c r="J50" s="39">
        <v>96.697834123222748</v>
      </c>
      <c r="K50" s="26"/>
    </row>
    <row r="51" spans="1:11" ht="12.95" customHeight="1" x14ac:dyDescent="0.2">
      <c r="A51" s="26" t="s">
        <v>46</v>
      </c>
      <c r="B51" s="47">
        <v>2909</v>
      </c>
      <c r="C51" s="191">
        <v>2573816.38</v>
      </c>
      <c r="D51" s="192">
        <v>10.723491590129397</v>
      </c>
      <c r="E51" s="193">
        <v>224202.39</v>
      </c>
      <c r="F51" s="193">
        <v>187397.76000000001</v>
      </c>
      <c r="G51" s="40">
        <v>-16.415806272181133</v>
      </c>
      <c r="H51" s="182" t="s">
        <v>6</v>
      </c>
      <c r="I51" s="191">
        <v>83.533331819362274</v>
      </c>
      <c r="J51" s="39">
        <v>64.419993124785151</v>
      </c>
      <c r="K51" s="26"/>
    </row>
    <row r="52" spans="1:11" ht="12.95" customHeight="1" x14ac:dyDescent="0.2">
      <c r="A52" s="26" t="s">
        <v>47</v>
      </c>
      <c r="B52" s="47">
        <v>315</v>
      </c>
      <c r="C52" s="191">
        <v>45462.3</v>
      </c>
      <c r="D52" s="41" t="s">
        <v>98</v>
      </c>
      <c r="E52" s="193">
        <v>14470.1</v>
      </c>
      <c r="F52" s="193">
        <v>41257.599999999999</v>
      </c>
      <c r="G52" s="41" t="s">
        <v>98</v>
      </c>
      <c r="H52" s="182" t="s">
        <v>3</v>
      </c>
      <c r="I52" s="191">
        <v>71.738267228604656</v>
      </c>
      <c r="J52" s="39">
        <v>130.97650793650794</v>
      </c>
      <c r="K52" s="26"/>
    </row>
    <row r="53" spans="1:11" ht="12.95" customHeight="1" x14ac:dyDescent="0.2">
      <c r="A53" s="26" t="s">
        <v>48</v>
      </c>
      <c r="B53" s="47">
        <v>1446</v>
      </c>
      <c r="C53" s="194">
        <v>418214.95</v>
      </c>
      <c r="D53" s="195">
        <v>8.4149494775102021</v>
      </c>
      <c r="E53" s="196">
        <v>78314.100000000006</v>
      </c>
      <c r="F53" s="196">
        <v>41085.85</v>
      </c>
      <c r="G53" s="40">
        <v>-47.537097406469599</v>
      </c>
      <c r="H53" s="182" t="s">
        <v>6</v>
      </c>
      <c r="I53" s="194">
        <v>31.928949124508051</v>
      </c>
      <c r="J53" s="42">
        <v>28.413450899031812</v>
      </c>
      <c r="K53" s="26"/>
    </row>
    <row r="54" spans="1:11" ht="12.95" customHeight="1" x14ac:dyDescent="0.2">
      <c r="A54" s="26" t="s">
        <v>49</v>
      </c>
      <c r="B54" s="47">
        <v>2272</v>
      </c>
      <c r="C54" s="194">
        <v>327721.3</v>
      </c>
      <c r="D54" s="195">
        <v>-4.6346525312805475</v>
      </c>
      <c r="E54" s="196">
        <v>58359.9</v>
      </c>
      <c r="F54" s="196">
        <v>166584</v>
      </c>
      <c r="G54" s="41" t="s">
        <v>98</v>
      </c>
      <c r="H54" s="182" t="s">
        <v>3</v>
      </c>
      <c r="I54" s="194">
        <v>44.598444131147787</v>
      </c>
      <c r="J54" s="42">
        <v>73.320422535211264</v>
      </c>
      <c r="K54" s="26"/>
    </row>
    <row r="55" spans="1:11" ht="12.95" customHeight="1" x14ac:dyDescent="0.2">
      <c r="A55" s="26" t="s">
        <v>50</v>
      </c>
      <c r="B55" s="47">
        <v>19808</v>
      </c>
      <c r="C55" s="191">
        <v>10551083.83</v>
      </c>
      <c r="D55" s="192">
        <v>3.070715385575884</v>
      </c>
      <c r="E55" s="193">
        <v>1502538.15</v>
      </c>
      <c r="F55" s="193">
        <v>3094220.96</v>
      </c>
      <c r="G55" s="41" t="s">
        <v>98</v>
      </c>
      <c r="H55" s="182" t="s">
        <v>3</v>
      </c>
      <c r="I55" s="191">
        <v>113.69756089445659</v>
      </c>
      <c r="J55" s="39">
        <v>156.2106704361874</v>
      </c>
      <c r="K55" s="26"/>
    </row>
    <row r="56" spans="1:11" ht="12.95" customHeight="1" x14ac:dyDescent="0.2">
      <c r="A56" s="26" t="s">
        <v>51</v>
      </c>
      <c r="B56" s="47">
        <v>1135</v>
      </c>
      <c r="C56" s="191">
        <v>180044.26</v>
      </c>
      <c r="D56" s="192">
        <v>-5.1502551094323223</v>
      </c>
      <c r="E56" s="193">
        <v>71818.05</v>
      </c>
      <c r="F56" s="193">
        <v>44576.959999999999</v>
      </c>
      <c r="G56" s="41">
        <v>-37.930701265211184</v>
      </c>
      <c r="H56" s="182" t="s">
        <v>6</v>
      </c>
      <c r="I56" s="191">
        <v>46.948394297799339</v>
      </c>
      <c r="J56" s="39">
        <v>39.27485462555066</v>
      </c>
      <c r="K56" s="26"/>
    </row>
    <row r="57" spans="1:11" ht="12.95" customHeight="1" x14ac:dyDescent="0.2">
      <c r="A57" s="26" t="s">
        <v>52</v>
      </c>
      <c r="B57" s="47">
        <v>1414</v>
      </c>
      <c r="C57" s="191">
        <v>320855.3</v>
      </c>
      <c r="D57" s="192">
        <v>4.701897394814436</v>
      </c>
      <c r="E57" s="193">
        <v>54417.15</v>
      </c>
      <c r="F57" s="193">
        <v>126182.1</v>
      </c>
      <c r="G57" s="41" t="s">
        <v>98</v>
      </c>
      <c r="H57" s="182" t="s">
        <v>3</v>
      </c>
      <c r="I57" s="191">
        <v>88.577144158647343</v>
      </c>
      <c r="J57" s="39">
        <v>89.237694483734089</v>
      </c>
      <c r="K57" s="26"/>
    </row>
    <row r="58" spans="1:11" ht="12.95" customHeight="1" x14ac:dyDescent="0.2">
      <c r="A58" s="26" t="s">
        <v>53</v>
      </c>
      <c r="B58" s="47">
        <v>2962</v>
      </c>
      <c r="C58" s="191">
        <v>714499.25</v>
      </c>
      <c r="D58" s="192">
        <v>62.649815263079248</v>
      </c>
      <c r="E58" s="193">
        <v>62486.2</v>
      </c>
      <c r="F58" s="193">
        <v>181889.3</v>
      </c>
      <c r="G58" s="41" t="s">
        <v>98</v>
      </c>
      <c r="H58" s="182" t="s">
        <v>3</v>
      </c>
      <c r="I58" s="191">
        <v>23.82535633659354</v>
      </c>
      <c r="J58" s="39">
        <v>61.407596218771097</v>
      </c>
      <c r="K58" s="26"/>
    </row>
    <row r="59" spans="1:11" ht="12.95" customHeight="1" x14ac:dyDescent="0.2">
      <c r="A59" s="26" t="s">
        <v>54</v>
      </c>
      <c r="B59" s="47">
        <v>401</v>
      </c>
      <c r="C59" s="191">
        <v>88943.75</v>
      </c>
      <c r="D59" s="206">
        <v>-13.542760216182593</v>
      </c>
      <c r="E59" s="193">
        <v>-5564</v>
      </c>
      <c r="F59" s="193">
        <v>11934.15</v>
      </c>
      <c r="G59" s="41" t="s">
        <v>120</v>
      </c>
      <c r="H59" s="182" t="s">
        <v>3</v>
      </c>
      <c r="I59" s="191">
        <v>104.23733820219825</v>
      </c>
      <c r="J59" s="39">
        <v>29.760972568578552</v>
      </c>
      <c r="K59" s="26"/>
    </row>
    <row r="60" spans="1:11" ht="12.95" customHeight="1" x14ac:dyDescent="0.2">
      <c r="A60" s="26" t="s">
        <v>55</v>
      </c>
      <c r="B60" s="47">
        <v>1255</v>
      </c>
      <c r="C60" s="191">
        <v>261103.05</v>
      </c>
      <c r="D60" s="192">
        <v>-22.02451674654009</v>
      </c>
      <c r="E60" s="193">
        <v>36948.870000000003</v>
      </c>
      <c r="F60" s="193">
        <v>51203.199999999997</v>
      </c>
      <c r="G60" s="40">
        <v>38.578527570667219</v>
      </c>
      <c r="H60" s="182" t="s">
        <v>3</v>
      </c>
      <c r="I60" s="191">
        <v>40.102056864657357</v>
      </c>
      <c r="J60" s="39">
        <v>40.799362549800797</v>
      </c>
      <c r="K60" s="26"/>
    </row>
    <row r="61" spans="1:11" ht="12.95" customHeight="1" x14ac:dyDescent="0.2">
      <c r="A61" s="26" t="s">
        <v>56</v>
      </c>
      <c r="B61" s="47">
        <v>3997</v>
      </c>
      <c r="C61" s="191">
        <v>723465.69</v>
      </c>
      <c r="D61" s="192">
        <v>-19.144795237195833</v>
      </c>
      <c r="E61" s="193">
        <v>304429.64</v>
      </c>
      <c r="F61" s="193">
        <v>404195.55</v>
      </c>
      <c r="G61" s="41">
        <v>32.771418052460334</v>
      </c>
      <c r="H61" s="182" t="s">
        <v>3</v>
      </c>
      <c r="I61" s="191">
        <v>69.328987517528077</v>
      </c>
      <c r="J61" s="39">
        <v>101.12473104828621</v>
      </c>
      <c r="K61" s="26"/>
    </row>
    <row r="62" spans="1:11" ht="12.95" customHeight="1" x14ac:dyDescent="0.2">
      <c r="A62" s="26" t="s">
        <v>57</v>
      </c>
      <c r="B62" s="47">
        <v>998</v>
      </c>
      <c r="C62" s="191">
        <v>154032.20000000001</v>
      </c>
      <c r="D62" s="192">
        <v>53.640187062709522</v>
      </c>
      <c r="E62" s="193">
        <v>-5701.7</v>
      </c>
      <c r="F62" s="193">
        <v>62182.15</v>
      </c>
      <c r="G62" s="41" t="s">
        <v>120</v>
      </c>
      <c r="H62" s="182" t="s">
        <v>3</v>
      </c>
      <c r="I62" s="191">
        <v>34.287262391157959</v>
      </c>
      <c r="J62" s="39">
        <v>62.306763527054109</v>
      </c>
      <c r="K62" s="26"/>
    </row>
    <row r="63" spans="1:11" ht="12.95" customHeight="1" x14ac:dyDescent="0.2">
      <c r="A63" s="26"/>
      <c r="B63" s="47"/>
      <c r="C63" s="191"/>
      <c r="D63" s="192"/>
      <c r="E63" s="193"/>
      <c r="F63" s="193"/>
      <c r="G63" s="40"/>
      <c r="H63" s="182"/>
      <c r="I63" s="191"/>
      <c r="J63" s="39"/>
      <c r="K63" s="26"/>
    </row>
    <row r="64" spans="1:11" ht="12.95" customHeight="1" x14ac:dyDescent="0.2">
      <c r="A64" s="25" t="s">
        <v>58</v>
      </c>
      <c r="B64" s="50">
        <v>42593</v>
      </c>
      <c r="C64" s="202">
        <v>11569515.879999999</v>
      </c>
      <c r="D64" s="203">
        <v>7.5867546823652043</v>
      </c>
      <c r="E64" s="204">
        <f>SUM(E65:E77)</f>
        <v>2996748.28</v>
      </c>
      <c r="F64" s="204">
        <v>2757729.56</v>
      </c>
      <c r="G64" s="181">
        <v>-7.97593583669296</v>
      </c>
      <c r="H64" s="182" t="s">
        <v>6</v>
      </c>
      <c r="I64" s="202">
        <v>74.622695012409068</v>
      </c>
      <c r="J64" s="205">
        <v>64.746074707111504</v>
      </c>
      <c r="K64" s="26"/>
    </row>
    <row r="65" spans="1:11" ht="12.95" customHeight="1" x14ac:dyDescent="0.2">
      <c r="A65" s="26" t="s">
        <v>59</v>
      </c>
      <c r="B65" s="47">
        <v>8243</v>
      </c>
      <c r="C65" s="191">
        <v>2289980.46</v>
      </c>
      <c r="D65" s="192">
        <v>9.3974846294028183</v>
      </c>
      <c r="E65" s="193">
        <v>115994.74</v>
      </c>
      <c r="F65" s="193">
        <v>417302.65</v>
      </c>
      <c r="G65" s="41" t="s">
        <v>98</v>
      </c>
      <c r="H65" s="182" t="s">
        <v>3</v>
      </c>
      <c r="I65" s="191">
        <v>37.647409548514744</v>
      </c>
      <c r="J65" s="39">
        <v>50.625094019167783</v>
      </c>
      <c r="K65" s="26"/>
    </row>
    <row r="66" spans="1:11" ht="12.95" customHeight="1" x14ac:dyDescent="0.2">
      <c r="A66" s="26" t="s">
        <v>60</v>
      </c>
      <c r="B66" s="47">
        <v>1082</v>
      </c>
      <c r="C66" s="191">
        <v>316322.55</v>
      </c>
      <c r="D66" s="192">
        <v>32.978252480079902</v>
      </c>
      <c r="E66" s="193">
        <v>78317.399999999994</v>
      </c>
      <c r="F66" s="193">
        <v>87740</v>
      </c>
      <c r="G66" s="40">
        <v>12.031298281097191</v>
      </c>
      <c r="H66" s="182" t="s">
        <v>3</v>
      </c>
      <c r="I66" s="191">
        <v>84.190266258425737</v>
      </c>
      <c r="J66" s="39">
        <v>81.090573012939004</v>
      </c>
      <c r="K66" s="26"/>
    </row>
    <row r="67" spans="1:11" ht="12.95" customHeight="1" x14ac:dyDescent="0.2">
      <c r="A67" s="26" t="s">
        <v>61</v>
      </c>
      <c r="B67" s="47">
        <v>2624</v>
      </c>
      <c r="C67" s="191">
        <v>620094.4</v>
      </c>
      <c r="D67" s="192">
        <v>-10.748305429512717</v>
      </c>
      <c r="E67" s="193">
        <v>214410.85</v>
      </c>
      <c r="F67" s="193">
        <v>196217.65</v>
      </c>
      <c r="G67" s="40">
        <v>-8.4852049231650462</v>
      </c>
      <c r="H67" s="182" t="s">
        <v>6</v>
      </c>
      <c r="I67" s="191">
        <v>58.912783221159692</v>
      </c>
      <c r="J67" s="39">
        <v>74.778067835365846</v>
      </c>
      <c r="K67" s="26"/>
    </row>
    <row r="68" spans="1:11" ht="12.95" customHeight="1" x14ac:dyDescent="0.2">
      <c r="A68" s="26" t="s">
        <v>62</v>
      </c>
      <c r="B68" s="47">
        <v>706</v>
      </c>
      <c r="C68" s="191">
        <v>89812.6</v>
      </c>
      <c r="D68" s="41" t="s">
        <v>98</v>
      </c>
      <c r="E68" s="193">
        <v>14553.1</v>
      </c>
      <c r="F68" s="193">
        <v>22213.65</v>
      </c>
      <c r="G68" s="41">
        <v>52.638613079000351</v>
      </c>
      <c r="H68" s="182" t="s">
        <v>3</v>
      </c>
      <c r="I68" s="191">
        <v>-3.6256351458757456</v>
      </c>
      <c r="J68" s="39">
        <v>31.464093484419266</v>
      </c>
      <c r="K68" s="26"/>
    </row>
    <row r="69" spans="1:11" ht="12.95" customHeight="1" x14ac:dyDescent="0.2">
      <c r="A69" s="26" t="s">
        <v>63</v>
      </c>
      <c r="B69" s="47">
        <v>3920</v>
      </c>
      <c r="C69" s="194">
        <v>913941.75</v>
      </c>
      <c r="D69" s="195">
        <v>-25.532533357277419</v>
      </c>
      <c r="E69" s="196">
        <v>409049.2</v>
      </c>
      <c r="F69" s="196">
        <v>147953</v>
      </c>
      <c r="G69" s="40">
        <v>-63.830023381050495</v>
      </c>
      <c r="H69" s="182" t="s">
        <v>6</v>
      </c>
      <c r="I69" s="194">
        <v>61.656446904824612</v>
      </c>
      <c r="J69" s="42">
        <v>37.743112244897958</v>
      </c>
      <c r="K69" s="26"/>
    </row>
    <row r="70" spans="1:11" ht="12.95" customHeight="1" x14ac:dyDescent="0.2">
      <c r="A70" s="26" t="s">
        <v>64</v>
      </c>
      <c r="B70" s="47">
        <v>2554</v>
      </c>
      <c r="C70" s="194">
        <v>1128745.7</v>
      </c>
      <c r="D70" s="195">
        <v>23.265123459705638</v>
      </c>
      <c r="E70" s="196">
        <v>189589.25</v>
      </c>
      <c r="F70" s="196">
        <v>432861.24</v>
      </c>
      <c r="G70" s="41" t="s">
        <v>98</v>
      </c>
      <c r="H70" s="182" t="s">
        <v>3</v>
      </c>
      <c r="I70" s="194">
        <v>169.55316803276682</v>
      </c>
      <c r="J70" s="42">
        <v>169.48364917776038</v>
      </c>
      <c r="K70" s="26"/>
    </row>
    <row r="71" spans="1:11" ht="12.95" customHeight="1" x14ac:dyDescent="0.2">
      <c r="A71" s="26" t="s">
        <v>65</v>
      </c>
      <c r="B71" s="47">
        <v>1116</v>
      </c>
      <c r="C71" s="191">
        <v>33793.800000000003</v>
      </c>
      <c r="D71" s="192">
        <v>-57.877509505786364</v>
      </c>
      <c r="E71" s="193">
        <v>49564.800000000003</v>
      </c>
      <c r="F71" s="193">
        <v>29123.58</v>
      </c>
      <c r="G71" s="41">
        <v>-41.241405190780554</v>
      </c>
      <c r="H71" s="182" t="s">
        <v>6</v>
      </c>
      <c r="I71" s="191">
        <v>40.420960924342339</v>
      </c>
      <c r="J71" s="39">
        <v>26.096397849462367</v>
      </c>
      <c r="K71" s="26"/>
    </row>
    <row r="72" spans="1:11" ht="12.95" customHeight="1" x14ac:dyDescent="0.2">
      <c r="A72" s="26" t="s">
        <v>66</v>
      </c>
      <c r="B72" s="47">
        <v>4873</v>
      </c>
      <c r="C72" s="191">
        <v>1006347.6</v>
      </c>
      <c r="D72" s="192">
        <v>7.9459268295744012</v>
      </c>
      <c r="E72" s="193">
        <v>444392.05</v>
      </c>
      <c r="F72" s="193">
        <v>297174.28999999998</v>
      </c>
      <c r="G72" s="40">
        <v>-33.127901365472226</v>
      </c>
      <c r="H72" s="182" t="s">
        <v>6</v>
      </c>
      <c r="I72" s="191">
        <v>80.056589607339703</v>
      </c>
      <c r="J72" s="39">
        <v>60.983847732403035</v>
      </c>
      <c r="K72" s="26"/>
    </row>
    <row r="73" spans="1:11" ht="12.95" customHeight="1" x14ac:dyDescent="0.2">
      <c r="A73" s="26" t="s">
        <v>67</v>
      </c>
      <c r="B73" s="47">
        <v>2554</v>
      </c>
      <c r="C73" s="191">
        <v>1340753.45</v>
      </c>
      <c r="D73" s="192">
        <v>-5.0188895566102731</v>
      </c>
      <c r="E73" s="193">
        <v>534272.9</v>
      </c>
      <c r="F73" s="193">
        <v>51179.15</v>
      </c>
      <c r="G73" s="40">
        <v>-90.420784958398599</v>
      </c>
      <c r="H73" s="182" t="s">
        <v>6</v>
      </c>
      <c r="I73" s="191">
        <v>210.54877614291294</v>
      </c>
      <c r="J73" s="39">
        <v>20.038821456538763</v>
      </c>
      <c r="K73" s="26"/>
    </row>
    <row r="74" spans="1:11" ht="12.95" customHeight="1" x14ac:dyDescent="0.2">
      <c r="A74" s="26" t="s">
        <v>68</v>
      </c>
      <c r="B74" s="47">
        <v>7191</v>
      </c>
      <c r="C74" s="191">
        <v>2583798.2200000002</v>
      </c>
      <c r="D74" s="192">
        <v>27.930592946378162</v>
      </c>
      <c r="E74" s="193">
        <v>469412.84</v>
      </c>
      <c r="F74" s="193">
        <v>624686.55000000005</v>
      </c>
      <c r="G74" s="40">
        <v>33.078283499871873</v>
      </c>
      <c r="H74" s="182" t="s">
        <v>3</v>
      </c>
      <c r="I74" s="191">
        <v>72.077579362958176</v>
      </c>
      <c r="J74" s="39">
        <v>86.87060909470172</v>
      </c>
      <c r="K74" s="26"/>
    </row>
    <row r="75" spans="1:11" ht="12.95" customHeight="1" x14ac:dyDescent="0.2">
      <c r="A75" s="26" t="s">
        <v>69</v>
      </c>
      <c r="B75" s="47">
        <v>1379</v>
      </c>
      <c r="C75" s="191">
        <v>131040.2</v>
      </c>
      <c r="D75" s="192">
        <v>-16.506426236464744</v>
      </c>
      <c r="E75" s="193">
        <v>15548.4</v>
      </c>
      <c r="F75" s="193">
        <v>25262.25</v>
      </c>
      <c r="G75" s="41">
        <v>62.474917033263864</v>
      </c>
      <c r="H75" s="182" t="s">
        <v>3</v>
      </c>
      <c r="I75" s="191">
        <v>23.600221903691011</v>
      </c>
      <c r="J75" s="39">
        <v>18.319253081943437</v>
      </c>
      <c r="K75" s="26"/>
    </row>
    <row r="76" spans="1:11" ht="12.95" customHeight="1" x14ac:dyDescent="0.2">
      <c r="A76" s="26" t="s">
        <v>70</v>
      </c>
      <c r="B76" s="47">
        <v>4226</v>
      </c>
      <c r="C76" s="191">
        <v>699823.4</v>
      </c>
      <c r="D76" s="192">
        <v>8.7229863562030552</v>
      </c>
      <c r="E76" s="196">
        <v>366679.4</v>
      </c>
      <c r="F76" s="196">
        <v>306857.09999999998</v>
      </c>
      <c r="G76" s="40">
        <v>-16.314606165494993</v>
      </c>
      <c r="H76" s="182" t="s">
        <v>6</v>
      </c>
      <c r="I76" s="194">
        <v>74.412034282361489</v>
      </c>
      <c r="J76" s="42">
        <v>72.611713203975384</v>
      </c>
      <c r="K76" s="26"/>
    </row>
    <row r="77" spans="1:11" ht="12.95" customHeight="1" x14ac:dyDescent="0.2">
      <c r="A77" s="26" t="s">
        <v>71</v>
      </c>
      <c r="B77" s="47">
        <v>2125</v>
      </c>
      <c r="C77" s="191">
        <v>415061.75</v>
      </c>
      <c r="D77" s="192">
        <v>33.21065334116431</v>
      </c>
      <c r="E77" s="193">
        <v>94963.35</v>
      </c>
      <c r="F77" s="193">
        <v>119158.45</v>
      </c>
      <c r="G77" s="40">
        <v>25.478355597185633</v>
      </c>
      <c r="H77" s="182" t="s">
        <v>3</v>
      </c>
      <c r="I77" s="191">
        <v>44.782105326584983</v>
      </c>
      <c r="J77" s="39">
        <v>56.074564705882352</v>
      </c>
      <c r="K77" s="26"/>
    </row>
    <row r="78" spans="1:11" ht="12.95" customHeight="1" x14ac:dyDescent="0.2">
      <c r="A78" s="26"/>
      <c r="B78" s="47"/>
      <c r="C78" s="191"/>
      <c r="D78" s="192"/>
      <c r="E78" s="193"/>
      <c r="F78" s="193"/>
      <c r="G78" s="40"/>
      <c r="H78" s="182"/>
      <c r="I78" s="191"/>
      <c r="J78" s="39"/>
      <c r="K78" s="26"/>
    </row>
    <row r="79" spans="1:11" ht="12.95" customHeight="1" x14ac:dyDescent="0.2">
      <c r="A79" s="25" t="s">
        <v>72</v>
      </c>
      <c r="B79" s="50">
        <v>50565</v>
      </c>
      <c r="C79" s="202">
        <v>13325468.879999999</v>
      </c>
      <c r="D79" s="203">
        <v>6.7122625566731653</v>
      </c>
      <c r="E79" s="204">
        <f>SUM(E80:E97)</f>
        <v>3639350.2100000004</v>
      </c>
      <c r="F79" s="204">
        <v>3525344.21</v>
      </c>
      <c r="G79" s="181">
        <v>-3.1325921777668242</v>
      </c>
      <c r="H79" s="182" t="s">
        <v>6</v>
      </c>
      <c r="I79" s="202">
        <v>76.519045300718147</v>
      </c>
      <c r="J79" s="205">
        <v>69.719058835162656</v>
      </c>
      <c r="K79" s="26"/>
    </row>
    <row r="80" spans="1:11" ht="12.95" customHeight="1" x14ac:dyDescent="0.2">
      <c r="A80" s="26" t="s">
        <v>73</v>
      </c>
      <c r="B80" s="47">
        <v>2338</v>
      </c>
      <c r="C80" s="191">
        <v>614400</v>
      </c>
      <c r="D80" s="192">
        <v>20.09957474507673</v>
      </c>
      <c r="E80" s="193">
        <v>177347.20000000001</v>
      </c>
      <c r="F80" s="193">
        <v>-47819.05</v>
      </c>
      <c r="G80" s="41" t="s">
        <v>120</v>
      </c>
      <c r="H80" s="182" t="s">
        <v>6</v>
      </c>
      <c r="I80" s="191">
        <v>57.238898516089989</v>
      </c>
      <c r="J80" s="39">
        <v>-20.452972626176219</v>
      </c>
      <c r="K80" s="26"/>
    </row>
    <row r="81" spans="1:11" ht="12.95" customHeight="1" x14ac:dyDescent="0.2">
      <c r="A81" s="26" t="s">
        <v>74</v>
      </c>
      <c r="B81" s="47">
        <v>1278</v>
      </c>
      <c r="C81" s="191">
        <v>288452</v>
      </c>
      <c r="D81" s="192">
        <v>24.772501014891478</v>
      </c>
      <c r="E81" s="193">
        <v>85087.8</v>
      </c>
      <c r="F81" s="193">
        <v>116503.1</v>
      </c>
      <c r="G81" s="40">
        <v>36.921039208911274</v>
      </c>
      <c r="H81" s="182" t="s">
        <v>3</v>
      </c>
      <c r="I81" s="191">
        <v>93.869660286156702</v>
      </c>
      <c r="J81" s="39">
        <v>91.160485133020345</v>
      </c>
      <c r="K81" s="26"/>
    </row>
    <row r="82" spans="1:11" ht="12.95" customHeight="1" x14ac:dyDescent="0.2">
      <c r="A82" s="26" t="s">
        <v>75</v>
      </c>
      <c r="B82" s="47">
        <v>3104</v>
      </c>
      <c r="C82" s="191">
        <v>977676.57</v>
      </c>
      <c r="D82" s="192">
        <v>44.166200760927346</v>
      </c>
      <c r="E82" s="193">
        <v>217062.43</v>
      </c>
      <c r="F82" s="193">
        <v>327941.02</v>
      </c>
      <c r="G82" s="40">
        <v>51.081428508839608</v>
      </c>
      <c r="H82" s="182" t="s">
        <v>3</v>
      </c>
      <c r="I82" s="191">
        <v>51.733932691698485</v>
      </c>
      <c r="J82" s="39">
        <v>105.65110180412371</v>
      </c>
      <c r="K82" s="26"/>
    </row>
    <row r="83" spans="1:11" ht="12.95" customHeight="1" x14ac:dyDescent="0.2">
      <c r="A83" s="26" t="s">
        <v>76</v>
      </c>
      <c r="B83" s="47">
        <v>1271</v>
      </c>
      <c r="C83" s="191">
        <v>110666.9</v>
      </c>
      <c r="D83" s="192">
        <v>23.162882940233096</v>
      </c>
      <c r="E83" s="193">
        <v>-15285.45</v>
      </c>
      <c r="F83" s="193">
        <v>39586.9</v>
      </c>
      <c r="G83" s="41" t="s">
        <v>120</v>
      </c>
      <c r="H83" s="182" t="s">
        <v>3</v>
      </c>
      <c r="I83" s="191">
        <v>36.61916992374605</v>
      </c>
      <c r="J83" s="39">
        <v>31.146262785208499</v>
      </c>
      <c r="K83" s="26"/>
    </row>
    <row r="84" spans="1:11" ht="12.95" customHeight="1" x14ac:dyDescent="0.2">
      <c r="A84" s="26" t="s">
        <v>77</v>
      </c>
      <c r="B84" s="47">
        <v>5507</v>
      </c>
      <c r="C84" s="191">
        <v>1984945.45</v>
      </c>
      <c r="D84" s="192">
        <v>1.9917375687152905</v>
      </c>
      <c r="E84" s="193">
        <v>651742.44999999995</v>
      </c>
      <c r="F84" s="193">
        <v>756946.05</v>
      </c>
      <c r="G84" s="40">
        <v>16.141897769586766</v>
      </c>
      <c r="H84" s="182" t="s">
        <v>3</v>
      </c>
      <c r="I84" s="191">
        <v>150.4089825245801</v>
      </c>
      <c r="J84" s="39">
        <v>137.45161612493192</v>
      </c>
      <c r="K84" s="26"/>
    </row>
    <row r="85" spans="1:11" ht="12.95" customHeight="1" x14ac:dyDescent="0.2">
      <c r="A85" s="26" t="s">
        <v>78</v>
      </c>
      <c r="B85" s="47">
        <v>3356</v>
      </c>
      <c r="C85" s="191">
        <v>1146313.8999999999</v>
      </c>
      <c r="D85" s="192">
        <v>19.814192526101571</v>
      </c>
      <c r="E85" s="193">
        <v>288873.2</v>
      </c>
      <c r="F85" s="193">
        <v>449410.58</v>
      </c>
      <c r="G85" s="40">
        <v>55.573649615125255</v>
      </c>
      <c r="H85" s="182" t="s">
        <v>3</v>
      </c>
      <c r="I85" s="191">
        <v>90.702698893037265</v>
      </c>
      <c r="J85" s="39">
        <v>133.91256853396902</v>
      </c>
      <c r="K85" s="26"/>
    </row>
    <row r="86" spans="1:11" ht="12.95" customHeight="1" x14ac:dyDescent="0.2">
      <c r="A86" s="26" t="s">
        <v>79</v>
      </c>
      <c r="B86" s="47">
        <v>2151</v>
      </c>
      <c r="C86" s="191">
        <v>466142.5</v>
      </c>
      <c r="D86" s="192">
        <v>14.017059418115952</v>
      </c>
      <c r="E86" s="193">
        <v>219782.7</v>
      </c>
      <c r="F86" s="193">
        <v>153496.6</v>
      </c>
      <c r="G86" s="40">
        <v>-30.15983514626037</v>
      </c>
      <c r="H86" s="182" t="s">
        <v>6</v>
      </c>
      <c r="I86" s="191">
        <v>67.283010467599482</v>
      </c>
      <c r="J86" s="39">
        <v>71.360576476057645</v>
      </c>
      <c r="K86" s="26"/>
    </row>
    <row r="87" spans="1:11" ht="12.95" customHeight="1" x14ac:dyDescent="0.2">
      <c r="A87" s="26" t="s">
        <v>80</v>
      </c>
      <c r="B87" s="47">
        <v>3186</v>
      </c>
      <c r="C87" s="191">
        <v>1066485.06</v>
      </c>
      <c r="D87" s="192">
        <v>-18.724027857358173</v>
      </c>
      <c r="E87" s="193">
        <v>307058.32</v>
      </c>
      <c r="F87" s="193">
        <v>159203.41</v>
      </c>
      <c r="G87" s="40">
        <v>-48.152061145908696</v>
      </c>
      <c r="H87" s="182" t="s">
        <v>6</v>
      </c>
      <c r="I87" s="191">
        <v>104.82373975110158</v>
      </c>
      <c r="J87" s="39">
        <v>49.969682988072819</v>
      </c>
      <c r="K87" s="26"/>
    </row>
    <row r="88" spans="1:11" ht="12.95" customHeight="1" x14ac:dyDescent="0.2">
      <c r="A88" s="26" t="s">
        <v>81</v>
      </c>
      <c r="B88" s="47">
        <v>1820</v>
      </c>
      <c r="C88" s="194">
        <v>418167.5</v>
      </c>
      <c r="D88" s="195">
        <v>18.928660152574416</v>
      </c>
      <c r="E88" s="196">
        <v>15659.45</v>
      </c>
      <c r="F88" s="196">
        <v>-48456.3</v>
      </c>
      <c r="G88" s="41" t="s">
        <v>120</v>
      </c>
      <c r="H88" s="182" t="s">
        <v>6</v>
      </c>
      <c r="I88" s="194">
        <v>35.589773387433141</v>
      </c>
      <c r="J88" s="42">
        <v>-26.62434065934066</v>
      </c>
      <c r="K88" s="26"/>
    </row>
    <row r="89" spans="1:11" ht="12.95" customHeight="1" x14ac:dyDescent="0.2">
      <c r="A89" s="26" t="s">
        <v>82</v>
      </c>
      <c r="B89" s="47">
        <v>618</v>
      </c>
      <c r="C89" s="194">
        <v>21990.05</v>
      </c>
      <c r="D89" s="41" t="s">
        <v>98</v>
      </c>
      <c r="E89" s="196">
        <v>3691.05</v>
      </c>
      <c r="F89" s="196">
        <v>4352</v>
      </c>
      <c r="G89" s="41">
        <v>17.90682868018585</v>
      </c>
      <c r="H89" s="182" t="s">
        <v>3</v>
      </c>
      <c r="I89" s="194">
        <v>20.913807684183798</v>
      </c>
      <c r="J89" s="42">
        <v>7.0420711974110031</v>
      </c>
      <c r="K89" s="26"/>
    </row>
    <row r="90" spans="1:11" ht="12.95" customHeight="1" x14ac:dyDescent="0.2">
      <c r="A90" s="26" t="s">
        <v>83</v>
      </c>
      <c r="B90" s="47">
        <v>3316</v>
      </c>
      <c r="C90" s="191">
        <v>976580.97</v>
      </c>
      <c r="D90" s="192">
        <v>26.626522536614907</v>
      </c>
      <c r="E90" s="193">
        <v>379250.48</v>
      </c>
      <c r="F90" s="193">
        <v>474304.04</v>
      </c>
      <c r="G90" s="40">
        <v>25.06353057219599</v>
      </c>
      <c r="H90" s="182" t="s">
        <v>3</v>
      </c>
      <c r="I90" s="191">
        <v>110.8103088558958</v>
      </c>
      <c r="J90" s="39">
        <v>143.03499396863691</v>
      </c>
      <c r="K90" s="26"/>
    </row>
    <row r="91" spans="1:11" ht="12.95" customHeight="1" x14ac:dyDescent="0.2">
      <c r="A91" s="26" t="s">
        <v>84</v>
      </c>
      <c r="B91" s="47">
        <v>2585</v>
      </c>
      <c r="C91" s="191">
        <v>494048.35</v>
      </c>
      <c r="D91" s="192">
        <v>20.16430982818671</v>
      </c>
      <c r="E91" s="193">
        <v>195218.75</v>
      </c>
      <c r="F91" s="193">
        <v>249361.65</v>
      </c>
      <c r="G91" s="40">
        <v>27.734477349127573</v>
      </c>
      <c r="H91" s="182" t="s">
        <v>3</v>
      </c>
      <c r="I91" s="191">
        <v>111.09612723904645</v>
      </c>
      <c r="J91" s="39">
        <v>96.464854932301733</v>
      </c>
      <c r="K91" s="26"/>
    </row>
    <row r="92" spans="1:11" ht="12.95" customHeight="1" x14ac:dyDescent="0.2">
      <c r="A92" s="26" t="s">
        <v>85</v>
      </c>
      <c r="B92" s="47">
        <v>778</v>
      </c>
      <c r="C92" s="191">
        <v>53510.45</v>
      </c>
      <c r="D92" s="192">
        <v>-37.11540653707528</v>
      </c>
      <c r="E92" s="193">
        <v>54193.05</v>
      </c>
      <c r="F92" s="193">
        <v>34976.449999999997</v>
      </c>
      <c r="G92" s="40">
        <v>-35.459528481973244</v>
      </c>
      <c r="H92" s="182" t="s">
        <v>6</v>
      </c>
      <c r="I92" s="191">
        <v>44.707368849756179</v>
      </c>
      <c r="J92" s="39">
        <v>44.956876606683799</v>
      </c>
      <c r="K92" s="26"/>
    </row>
    <row r="93" spans="1:11" ht="12.95" customHeight="1" x14ac:dyDescent="0.2">
      <c r="A93" s="26" t="s">
        <v>86</v>
      </c>
      <c r="B93" s="47">
        <v>3469</v>
      </c>
      <c r="C93" s="191">
        <v>1619904.59</v>
      </c>
      <c r="D93" s="192">
        <v>14.457729655720829</v>
      </c>
      <c r="E93" s="193">
        <v>256336.2</v>
      </c>
      <c r="F93" s="193">
        <v>296877.02</v>
      </c>
      <c r="G93" s="41">
        <v>15.815487629137049</v>
      </c>
      <c r="H93" s="182" t="s">
        <v>3</v>
      </c>
      <c r="I93" s="191">
        <v>70.379301631445117</v>
      </c>
      <c r="J93" s="39">
        <v>85.58</v>
      </c>
      <c r="K93" s="26"/>
    </row>
    <row r="94" spans="1:11" ht="12.95" customHeight="1" x14ac:dyDescent="0.2">
      <c r="A94" s="26" t="s">
        <v>87</v>
      </c>
      <c r="B94" s="47">
        <v>10440</v>
      </c>
      <c r="C94" s="191">
        <v>1921250.39</v>
      </c>
      <c r="D94" s="192">
        <v>-11.796636971838891</v>
      </c>
      <c r="E94" s="193">
        <v>509155.37</v>
      </c>
      <c r="F94" s="193">
        <v>300794.71000000002</v>
      </c>
      <c r="G94" s="40">
        <v>-40.922805154740871</v>
      </c>
      <c r="H94" s="182" t="s">
        <v>6</v>
      </c>
      <c r="I94" s="191">
        <v>52.786808874530053</v>
      </c>
      <c r="J94" s="39">
        <v>28.811753831417626</v>
      </c>
      <c r="K94" s="26"/>
    </row>
    <row r="95" spans="1:11" ht="12.95" customHeight="1" x14ac:dyDescent="0.2">
      <c r="A95" s="26" t="s">
        <v>88</v>
      </c>
      <c r="B95" s="47">
        <v>2172</v>
      </c>
      <c r="C95" s="191">
        <v>512421.7</v>
      </c>
      <c r="D95" s="206">
        <v>-3.4477346319477631</v>
      </c>
      <c r="E95" s="193">
        <v>155110.91</v>
      </c>
      <c r="F95" s="193">
        <v>92988.6</v>
      </c>
      <c r="G95" s="40">
        <v>-40.050251784352241</v>
      </c>
      <c r="H95" s="182" t="s">
        <v>6</v>
      </c>
      <c r="I95" s="191">
        <v>60.85026677749736</v>
      </c>
      <c r="J95" s="39">
        <v>42.812430939226523</v>
      </c>
      <c r="K95" s="26"/>
    </row>
    <row r="96" spans="1:11" ht="12.95" customHeight="1" x14ac:dyDescent="0.2">
      <c r="A96" s="26" t="s">
        <v>89</v>
      </c>
      <c r="B96" s="47">
        <v>1063</v>
      </c>
      <c r="C96" s="191">
        <v>315712.15000000002</v>
      </c>
      <c r="D96" s="192">
        <v>9.6987396596759812</v>
      </c>
      <c r="E96" s="193">
        <v>51174.95</v>
      </c>
      <c r="F96" s="193">
        <v>98582</v>
      </c>
      <c r="G96" s="41">
        <v>92.63721801389157</v>
      </c>
      <c r="H96" s="182" t="s">
        <v>3</v>
      </c>
      <c r="I96" s="191">
        <v>39.451461053140278</v>
      </c>
      <c r="J96" s="39">
        <v>92.739416745061149</v>
      </c>
      <c r="K96" s="26"/>
    </row>
    <row r="97" spans="1:11" ht="12.95" customHeight="1" x14ac:dyDescent="0.2">
      <c r="A97" s="26" t="s">
        <v>90</v>
      </c>
      <c r="B97" s="47">
        <v>2113</v>
      </c>
      <c r="C97" s="191">
        <v>336800.35</v>
      </c>
      <c r="D97" s="192">
        <v>7.1851189783817437</v>
      </c>
      <c r="E97" s="193">
        <v>87891.35</v>
      </c>
      <c r="F97" s="193">
        <v>66295.429999999993</v>
      </c>
      <c r="G97" s="40">
        <v>-24.571155181937709</v>
      </c>
      <c r="H97" s="182" t="s">
        <v>6</v>
      </c>
      <c r="I97" s="191">
        <v>25.353680840870368</v>
      </c>
      <c r="J97" s="39">
        <v>31.375026029342163</v>
      </c>
      <c r="K97" s="26"/>
    </row>
    <row r="98" spans="1:11" ht="12.95" customHeight="1" x14ac:dyDescent="0.2"/>
    <row r="99" spans="1:11" x14ac:dyDescent="0.2">
      <c r="A99" s="26" t="s">
        <v>142</v>
      </c>
    </row>
    <row r="101" spans="1:11" ht="28.5" customHeight="1" x14ac:dyDescent="0.2">
      <c r="A101" s="249" t="s">
        <v>143</v>
      </c>
      <c r="B101" s="250"/>
      <c r="C101" s="250"/>
      <c r="D101" s="250"/>
      <c r="E101" s="250"/>
      <c r="F101" s="250"/>
      <c r="G101" s="250"/>
      <c r="H101" s="250"/>
      <c r="I101" s="250"/>
      <c r="J101" s="250"/>
    </row>
    <row r="102" spans="1:11" ht="18" customHeight="1" x14ac:dyDescent="0.2">
      <c r="A102" s="102"/>
      <c r="B102" s="26"/>
      <c r="C102" s="26"/>
      <c r="D102" s="26"/>
      <c r="E102" s="62"/>
      <c r="F102" s="26"/>
      <c r="G102" s="26"/>
      <c r="H102" s="104"/>
      <c r="I102" s="26"/>
      <c r="J102" s="26"/>
    </row>
    <row r="103" spans="1:11" ht="13.5" customHeight="1" x14ac:dyDescent="0.2">
      <c r="A103" s="106" t="s">
        <v>127</v>
      </c>
    </row>
    <row r="104" spans="1:11" ht="13.5" customHeight="1" x14ac:dyDescent="0.2">
      <c r="A104" s="109" t="s">
        <v>128</v>
      </c>
    </row>
    <row r="105" spans="1:11" ht="13.5" customHeight="1" x14ac:dyDescent="0.2">
      <c r="A105" s="110" t="s">
        <v>144</v>
      </c>
    </row>
    <row r="106" spans="1:11" ht="13.5" customHeight="1" x14ac:dyDescent="0.2">
      <c r="A106" s="106" t="s">
        <v>130</v>
      </c>
    </row>
    <row r="107" spans="1:11" ht="13.5" customHeight="1" x14ac:dyDescent="0.2">
      <c r="A107" s="51" t="s">
        <v>145</v>
      </c>
    </row>
    <row r="108" spans="1:11" ht="27" customHeight="1" x14ac:dyDescent="0.2"/>
    <row r="109" spans="1:11" x14ac:dyDescent="0.2">
      <c r="A109" s="111" t="s">
        <v>146</v>
      </c>
    </row>
    <row r="113" spans="2:4" x14ac:dyDescent="0.2">
      <c r="B113" s="66"/>
      <c r="C113" s="66"/>
      <c r="D113" s="66"/>
    </row>
    <row r="114" spans="2:4" x14ac:dyDescent="0.2">
      <c r="B114" s="66"/>
      <c r="C114" s="66"/>
      <c r="D114" s="66"/>
    </row>
    <row r="115" spans="2:4" x14ac:dyDescent="0.2">
      <c r="B115" s="66"/>
      <c r="C115" s="66"/>
      <c r="D115" s="66"/>
    </row>
  </sheetData>
  <mergeCells count="5">
    <mergeCell ref="C3:G3"/>
    <mergeCell ref="I3:J3"/>
    <mergeCell ref="C4:D4"/>
    <mergeCell ref="E4:H4"/>
    <mergeCell ref="A101:J101"/>
  </mergeCells>
  <pageMargins left="0.7" right="0.7" top="1.1770833333333333" bottom="0.78740157499999996" header="0.3" footer="0.3"/>
  <pageSetup paperSize="9" orientation="portrait" r:id="rId1"/>
  <headerFooter scaleWithDoc="0" alignWithMargins="0">
    <oddHeader>&amp;C&amp;L&amp;"Arial"&amp;B&amp;10Staatskanzlei_x000D_&amp;B&amp;10Dienststelle für Statistik&amp;R&amp;G</oddHeader>
    <oddFooter>&amp;L&amp;C&amp;R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P145"/>
  <sheetViews>
    <sheetView zoomScaleNormal="100" workbookViewId="0"/>
  </sheetViews>
  <sheetFormatPr baseColWidth="10" defaultRowHeight="14.25" x14ac:dyDescent="0.2"/>
  <cols>
    <col min="1" max="1" width="19.25" customWidth="1"/>
    <col min="2" max="2" width="10.25" customWidth="1"/>
    <col min="3" max="3" width="9.125" customWidth="1"/>
    <col min="4" max="5" width="11.375" customWidth="1"/>
    <col min="6" max="6" width="9.25" customWidth="1"/>
    <col min="7" max="7" width="11.75" customWidth="1"/>
    <col min="8" max="8" width="4.25" customWidth="1"/>
    <col min="9" max="11" width="11.75" customWidth="1"/>
    <col min="12" max="12" width="4.5" customWidth="1"/>
    <col min="13" max="13" width="13.375" customWidth="1"/>
    <col min="257" max="257" width="19.25" customWidth="1"/>
    <col min="258" max="258" width="10.25" customWidth="1"/>
    <col min="259" max="259" width="9.125" customWidth="1"/>
    <col min="260" max="261" width="11.375" customWidth="1"/>
    <col min="262" max="262" width="9.25" customWidth="1"/>
    <col min="263" max="263" width="11.75" customWidth="1"/>
    <col min="264" max="264" width="4.25" customWidth="1"/>
    <col min="265" max="267" width="11.75" customWidth="1"/>
    <col min="268" max="268" width="4.5" customWidth="1"/>
    <col min="269" max="269" width="13.375" customWidth="1"/>
    <col min="513" max="513" width="19.25" customWidth="1"/>
    <col min="514" max="514" width="10.25" customWidth="1"/>
    <col min="515" max="515" width="9.125" customWidth="1"/>
    <col min="516" max="517" width="11.375" customWidth="1"/>
    <col min="518" max="518" width="9.25" customWidth="1"/>
    <col min="519" max="519" width="11.75" customWidth="1"/>
    <col min="520" max="520" width="4.25" customWidth="1"/>
    <col min="521" max="523" width="11.75" customWidth="1"/>
    <col min="524" max="524" width="4.5" customWidth="1"/>
    <col min="525" max="525" width="13.375" customWidth="1"/>
    <col min="769" max="769" width="19.25" customWidth="1"/>
    <col min="770" max="770" width="10.25" customWidth="1"/>
    <col min="771" max="771" width="9.125" customWidth="1"/>
    <col min="772" max="773" width="11.375" customWidth="1"/>
    <col min="774" max="774" width="9.25" customWidth="1"/>
    <col min="775" max="775" width="11.75" customWidth="1"/>
    <col min="776" max="776" width="4.25" customWidth="1"/>
    <col min="777" max="779" width="11.75" customWidth="1"/>
    <col min="780" max="780" width="4.5" customWidth="1"/>
    <col min="781" max="781" width="13.375" customWidth="1"/>
    <col min="1025" max="1025" width="19.25" customWidth="1"/>
    <col min="1026" max="1026" width="10.25" customWidth="1"/>
    <col min="1027" max="1027" width="9.125" customWidth="1"/>
    <col min="1028" max="1029" width="11.375" customWidth="1"/>
    <col min="1030" max="1030" width="9.25" customWidth="1"/>
    <col min="1031" max="1031" width="11.75" customWidth="1"/>
    <col min="1032" max="1032" width="4.25" customWidth="1"/>
    <col min="1033" max="1035" width="11.75" customWidth="1"/>
    <col min="1036" max="1036" width="4.5" customWidth="1"/>
    <col min="1037" max="1037" width="13.375" customWidth="1"/>
    <col min="1281" max="1281" width="19.25" customWidth="1"/>
    <col min="1282" max="1282" width="10.25" customWidth="1"/>
    <col min="1283" max="1283" width="9.125" customWidth="1"/>
    <col min="1284" max="1285" width="11.375" customWidth="1"/>
    <col min="1286" max="1286" width="9.25" customWidth="1"/>
    <col min="1287" max="1287" width="11.75" customWidth="1"/>
    <col min="1288" max="1288" width="4.25" customWidth="1"/>
    <col min="1289" max="1291" width="11.75" customWidth="1"/>
    <col min="1292" max="1292" width="4.5" customWidth="1"/>
    <col min="1293" max="1293" width="13.375" customWidth="1"/>
    <col min="1537" max="1537" width="19.25" customWidth="1"/>
    <col min="1538" max="1538" width="10.25" customWidth="1"/>
    <col min="1539" max="1539" width="9.125" customWidth="1"/>
    <col min="1540" max="1541" width="11.375" customWidth="1"/>
    <col min="1542" max="1542" width="9.25" customWidth="1"/>
    <col min="1543" max="1543" width="11.75" customWidth="1"/>
    <col min="1544" max="1544" width="4.25" customWidth="1"/>
    <col min="1545" max="1547" width="11.75" customWidth="1"/>
    <col min="1548" max="1548" width="4.5" customWidth="1"/>
    <col min="1549" max="1549" width="13.375" customWidth="1"/>
    <col min="1793" max="1793" width="19.25" customWidth="1"/>
    <col min="1794" max="1794" width="10.25" customWidth="1"/>
    <col min="1795" max="1795" width="9.125" customWidth="1"/>
    <col min="1796" max="1797" width="11.375" customWidth="1"/>
    <col min="1798" max="1798" width="9.25" customWidth="1"/>
    <col min="1799" max="1799" width="11.75" customWidth="1"/>
    <col min="1800" max="1800" width="4.25" customWidth="1"/>
    <col min="1801" max="1803" width="11.75" customWidth="1"/>
    <col min="1804" max="1804" width="4.5" customWidth="1"/>
    <col min="1805" max="1805" width="13.375" customWidth="1"/>
    <col min="2049" max="2049" width="19.25" customWidth="1"/>
    <col min="2050" max="2050" width="10.25" customWidth="1"/>
    <col min="2051" max="2051" width="9.125" customWidth="1"/>
    <col min="2052" max="2053" width="11.375" customWidth="1"/>
    <col min="2054" max="2054" width="9.25" customWidth="1"/>
    <col min="2055" max="2055" width="11.75" customWidth="1"/>
    <col min="2056" max="2056" width="4.25" customWidth="1"/>
    <col min="2057" max="2059" width="11.75" customWidth="1"/>
    <col min="2060" max="2060" width="4.5" customWidth="1"/>
    <col min="2061" max="2061" width="13.375" customWidth="1"/>
    <col min="2305" max="2305" width="19.25" customWidth="1"/>
    <col min="2306" max="2306" width="10.25" customWidth="1"/>
    <col min="2307" max="2307" width="9.125" customWidth="1"/>
    <col min="2308" max="2309" width="11.375" customWidth="1"/>
    <col min="2310" max="2310" width="9.25" customWidth="1"/>
    <col min="2311" max="2311" width="11.75" customWidth="1"/>
    <col min="2312" max="2312" width="4.25" customWidth="1"/>
    <col min="2313" max="2315" width="11.75" customWidth="1"/>
    <col min="2316" max="2316" width="4.5" customWidth="1"/>
    <col min="2317" max="2317" width="13.375" customWidth="1"/>
    <col min="2561" max="2561" width="19.25" customWidth="1"/>
    <col min="2562" max="2562" width="10.25" customWidth="1"/>
    <col min="2563" max="2563" width="9.125" customWidth="1"/>
    <col min="2564" max="2565" width="11.375" customWidth="1"/>
    <col min="2566" max="2566" width="9.25" customWidth="1"/>
    <col min="2567" max="2567" width="11.75" customWidth="1"/>
    <col min="2568" max="2568" width="4.25" customWidth="1"/>
    <col min="2569" max="2571" width="11.75" customWidth="1"/>
    <col min="2572" max="2572" width="4.5" customWidth="1"/>
    <col min="2573" max="2573" width="13.375" customWidth="1"/>
    <col min="2817" max="2817" width="19.25" customWidth="1"/>
    <col min="2818" max="2818" width="10.25" customWidth="1"/>
    <col min="2819" max="2819" width="9.125" customWidth="1"/>
    <col min="2820" max="2821" width="11.375" customWidth="1"/>
    <col min="2822" max="2822" width="9.25" customWidth="1"/>
    <col min="2823" max="2823" width="11.75" customWidth="1"/>
    <col min="2824" max="2824" width="4.25" customWidth="1"/>
    <col min="2825" max="2827" width="11.75" customWidth="1"/>
    <col min="2828" max="2828" width="4.5" customWidth="1"/>
    <col min="2829" max="2829" width="13.375" customWidth="1"/>
    <col min="3073" max="3073" width="19.25" customWidth="1"/>
    <col min="3074" max="3074" width="10.25" customWidth="1"/>
    <col min="3075" max="3075" width="9.125" customWidth="1"/>
    <col min="3076" max="3077" width="11.375" customWidth="1"/>
    <col min="3078" max="3078" width="9.25" customWidth="1"/>
    <col min="3079" max="3079" width="11.75" customWidth="1"/>
    <col min="3080" max="3080" width="4.25" customWidth="1"/>
    <col min="3081" max="3083" width="11.75" customWidth="1"/>
    <col min="3084" max="3084" width="4.5" customWidth="1"/>
    <col min="3085" max="3085" width="13.375" customWidth="1"/>
    <col min="3329" max="3329" width="19.25" customWidth="1"/>
    <col min="3330" max="3330" width="10.25" customWidth="1"/>
    <col min="3331" max="3331" width="9.125" customWidth="1"/>
    <col min="3332" max="3333" width="11.375" customWidth="1"/>
    <col min="3334" max="3334" width="9.25" customWidth="1"/>
    <col min="3335" max="3335" width="11.75" customWidth="1"/>
    <col min="3336" max="3336" width="4.25" customWidth="1"/>
    <col min="3337" max="3339" width="11.75" customWidth="1"/>
    <col min="3340" max="3340" width="4.5" customWidth="1"/>
    <col min="3341" max="3341" width="13.375" customWidth="1"/>
    <col min="3585" max="3585" width="19.25" customWidth="1"/>
    <col min="3586" max="3586" width="10.25" customWidth="1"/>
    <col min="3587" max="3587" width="9.125" customWidth="1"/>
    <col min="3588" max="3589" width="11.375" customWidth="1"/>
    <col min="3590" max="3590" width="9.25" customWidth="1"/>
    <col min="3591" max="3591" width="11.75" customWidth="1"/>
    <col min="3592" max="3592" width="4.25" customWidth="1"/>
    <col min="3593" max="3595" width="11.75" customWidth="1"/>
    <col min="3596" max="3596" width="4.5" customWidth="1"/>
    <col min="3597" max="3597" width="13.375" customWidth="1"/>
    <col min="3841" max="3841" width="19.25" customWidth="1"/>
    <col min="3842" max="3842" width="10.25" customWidth="1"/>
    <col min="3843" max="3843" width="9.125" customWidth="1"/>
    <col min="3844" max="3845" width="11.375" customWidth="1"/>
    <col min="3846" max="3846" width="9.25" customWidth="1"/>
    <col min="3847" max="3847" width="11.75" customWidth="1"/>
    <col min="3848" max="3848" width="4.25" customWidth="1"/>
    <col min="3849" max="3851" width="11.75" customWidth="1"/>
    <col min="3852" max="3852" width="4.5" customWidth="1"/>
    <col min="3853" max="3853" width="13.375" customWidth="1"/>
    <col min="4097" max="4097" width="19.25" customWidth="1"/>
    <col min="4098" max="4098" width="10.25" customWidth="1"/>
    <col min="4099" max="4099" width="9.125" customWidth="1"/>
    <col min="4100" max="4101" width="11.375" customWidth="1"/>
    <col min="4102" max="4102" width="9.25" customWidth="1"/>
    <col min="4103" max="4103" width="11.75" customWidth="1"/>
    <col min="4104" max="4104" width="4.25" customWidth="1"/>
    <col min="4105" max="4107" width="11.75" customWidth="1"/>
    <col min="4108" max="4108" width="4.5" customWidth="1"/>
    <col min="4109" max="4109" width="13.375" customWidth="1"/>
    <col min="4353" max="4353" width="19.25" customWidth="1"/>
    <col min="4354" max="4354" width="10.25" customWidth="1"/>
    <col min="4355" max="4355" width="9.125" customWidth="1"/>
    <col min="4356" max="4357" width="11.375" customWidth="1"/>
    <col min="4358" max="4358" width="9.25" customWidth="1"/>
    <col min="4359" max="4359" width="11.75" customWidth="1"/>
    <col min="4360" max="4360" width="4.25" customWidth="1"/>
    <col min="4361" max="4363" width="11.75" customWidth="1"/>
    <col min="4364" max="4364" width="4.5" customWidth="1"/>
    <col min="4365" max="4365" width="13.375" customWidth="1"/>
    <col min="4609" max="4609" width="19.25" customWidth="1"/>
    <col min="4610" max="4610" width="10.25" customWidth="1"/>
    <col min="4611" max="4611" width="9.125" customWidth="1"/>
    <col min="4612" max="4613" width="11.375" customWidth="1"/>
    <col min="4614" max="4614" width="9.25" customWidth="1"/>
    <col min="4615" max="4615" width="11.75" customWidth="1"/>
    <col min="4616" max="4616" width="4.25" customWidth="1"/>
    <col min="4617" max="4619" width="11.75" customWidth="1"/>
    <col min="4620" max="4620" width="4.5" customWidth="1"/>
    <col min="4621" max="4621" width="13.375" customWidth="1"/>
    <col min="4865" max="4865" width="19.25" customWidth="1"/>
    <col min="4866" max="4866" width="10.25" customWidth="1"/>
    <col min="4867" max="4867" width="9.125" customWidth="1"/>
    <col min="4868" max="4869" width="11.375" customWidth="1"/>
    <col min="4870" max="4870" width="9.25" customWidth="1"/>
    <col min="4871" max="4871" width="11.75" customWidth="1"/>
    <col min="4872" max="4872" width="4.25" customWidth="1"/>
    <col min="4873" max="4875" width="11.75" customWidth="1"/>
    <col min="4876" max="4876" width="4.5" customWidth="1"/>
    <col min="4877" max="4877" width="13.375" customWidth="1"/>
    <col min="5121" max="5121" width="19.25" customWidth="1"/>
    <col min="5122" max="5122" width="10.25" customWidth="1"/>
    <col min="5123" max="5123" width="9.125" customWidth="1"/>
    <col min="5124" max="5125" width="11.375" customWidth="1"/>
    <col min="5126" max="5126" width="9.25" customWidth="1"/>
    <col min="5127" max="5127" width="11.75" customWidth="1"/>
    <col min="5128" max="5128" width="4.25" customWidth="1"/>
    <col min="5129" max="5131" width="11.75" customWidth="1"/>
    <col min="5132" max="5132" width="4.5" customWidth="1"/>
    <col min="5133" max="5133" width="13.375" customWidth="1"/>
    <col min="5377" max="5377" width="19.25" customWidth="1"/>
    <col min="5378" max="5378" width="10.25" customWidth="1"/>
    <col min="5379" max="5379" width="9.125" customWidth="1"/>
    <col min="5380" max="5381" width="11.375" customWidth="1"/>
    <col min="5382" max="5382" width="9.25" customWidth="1"/>
    <col min="5383" max="5383" width="11.75" customWidth="1"/>
    <col min="5384" max="5384" width="4.25" customWidth="1"/>
    <col min="5385" max="5387" width="11.75" customWidth="1"/>
    <col min="5388" max="5388" width="4.5" customWidth="1"/>
    <col min="5389" max="5389" width="13.375" customWidth="1"/>
    <col min="5633" max="5633" width="19.25" customWidth="1"/>
    <col min="5634" max="5634" width="10.25" customWidth="1"/>
    <col min="5635" max="5635" width="9.125" customWidth="1"/>
    <col min="5636" max="5637" width="11.375" customWidth="1"/>
    <col min="5638" max="5638" width="9.25" customWidth="1"/>
    <col min="5639" max="5639" width="11.75" customWidth="1"/>
    <col min="5640" max="5640" width="4.25" customWidth="1"/>
    <col min="5641" max="5643" width="11.75" customWidth="1"/>
    <col min="5644" max="5644" width="4.5" customWidth="1"/>
    <col min="5645" max="5645" width="13.375" customWidth="1"/>
    <col min="5889" max="5889" width="19.25" customWidth="1"/>
    <col min="5890" max="5890" width="10.25" customWidth="1"/>
    <col min="5891" max="5891" width="9.125" customWidth="1"/>
    <col min="5892" max="5893" width="11.375" customWidth="1"/>
    <col min="5894" max="5894" width="9.25" customWidth="1"/>
    <col min="5895" max="5895" width="11.75" customWidth="1"/>
    <col min="5896" max="5896" width="4.25" customWidth="1"/>
    <col min="5897" max="5899" width="11.75" customWidth="1"/>
    <col min="5900" max="5900" width="4.5" customWidth="1"/>
    <col min="5901" max="5901" width="13.375" customWidth="1"/>
    <col min="6145" max="6145" width="19.25" customWidth="1"/>
    <col min="6146" max="6146" width="10.25" customWidth="1"/>
    <col min="6147" max="6147" width="9.125" customWidth="1"/>
    <col min="6148" max="6149" width="11.375" customWidth="1"/>
    <col min="6150" max="6150" width="9.25" customWidth="1"/>
    <col min="6151" max="6151" width="11.75" customWidth="1"/>
    <col min="6152" max="6152" width="4.25" customWidth="1"/>
    <col min="6153" max="6155" width="11.75" customWidth="1"/>
    <col min="6156" max="6156" width="4.5" customWidth="1"/>
    <col min="6157" max="6157" width="13.375" customWidth="1"/>
    <col min="6401" max="6401" width="19.25" customWidth="1"/>
    <col min="6402" max="6402" width="10.25" customWidth="1"/>
    <col min="6403" max="6403" width="9.125" customWidth="1"/>
    <col min="6404" max="6405" width="11.375" customWidth="1"/>
    <col min="6406" max="6406" width="9.25" customWidth="1"/>
    <col min="6407" max="6407" width="11.75" customWidth="1"/>
    <col min="6408" max="6408" width="4.25" customWidth="1"/>
    <col min="6409" max="6411" width="11.75" customWidth="1"/>
    <col min="6412" max="6412" width="4.5" customWidth="1"/>
    <col min="6413" max="6413" width="13.375" customWidth="1"/>
    <col min="6657" max="6657" width="19.25" customWidth="1"/>
    <col min="6658" max="6658" width="10.25" customWidth="1"/>
    <col min="6659" max="6659" width="9.125" customWidth="1"/>
    <col min="6660" max="6661" width="11.375" customWidth="1"/>
    <col min="6662" max="6662" width="9.25" customWidth="1"/>
    <col min="6663" max="6663" width="11.75" customWidth="1"/>
    <col min="6664" max="6664" width="4.25" customWidth="1"/>
    <col min="6665" max="6667" width="11.75" customWidth="1"/>
    <col min="6668" max="6668" width="4.5" customWidth="1"/>
    <col min="6669" max="6669" width="13.375" customWidth="1"/>
    <col min="6913" max="6913" width="19.25" customWidth="1"/>
    <col min="6914" max="6914" width="10.25" customWidth="1"/>
    <col min="6915" max="6915" width="9.125" customWidth="1"/>
    <col min="6916" max="6917" width="11.375" customWidth="1"/>
    <col min="6918" max="6918" width="9.25" customWidth="1"/>
    <col min="6919" max="6919" width="11.75" customWidth="1"/>
    <col min="6920" max="6920" width="4.25" customWidth="1"/>
    <col min="6921" max="6923" width="11.75" customWidth="1"/>
    <col min="6924" max="6924" width="4.5" customWidth="1"/>
    <col min="6925" max="6925" width="13.375" customWidth="1"/>
    <col min="7169" max="7169" width="19.25" customWidth="1"/>
    <col min="7170" max="7170" width="10.25" customWidth="1"/>
    <col min="7171" max="7171" width="9.125" customWidth="1"/>
    <col min="7172" max="7173" width="11.375" customWidth="1"/>
    <col min="7174" max="7174" width="9.25" customWidth="1"/>
    <col min="7175" max="7175" width="11.75" customWidth="1"/>
    <col min="7176" max="7176" width="4.25" customWidth="1"/>
    <col min="7177" max="7179" width="11.75" customWidth="1"/>
    <col min="7180" max="7180" width="4.5" customWidth="1"/>
    <col min="7181" max="7181" width="13.375" customWidth="1"/>
    <col min="7425" max="7425" width="19.25" customWidth="1"/>
    <col min="7426" max="7426" width="10.25" customWidth="1"/>
    <col min="7427" max="7427" width="9.125" customWidth="1"/>
    <col min="7428" max="7429" width="11.375" customWidth="1"/>
    <col min="7430" max="7430" width="9.25" customWidth="1"/>
    <col min="7431" max="7431" width="11.75" customWidth="1"/>
    <col min="7432" max="7432" width="4.25" customWidth="1"/>
    <col min="7433" max="7435" width="11.75" customWidth="1"/>
    <col min="7436" max="7436" width="4.5" customWidth="1"/>
    <col min="7437" max="7437" width="13.375" customWidth="1"/>
    <col min="7681" max="7681" width="19.25" customWidth="1"/>
    <col min="7682" max="7682" width="10.25" customWidth="1"/>
    <col min="7683" max="7683" width="9.125" customWidth="1"/>
    <col min="7684" max="7685" width="11.375" customWidth="1"/>
    <col min="7686" max="7686" width="9.25" customWidth="1"/>
    <col min="7687" max="7687" width="11.75" customWidth="1"/>
    <col min="7688" max="7688" width="4.25" customWidth="1"/>
    <col min="7689" max="7691" width="11.75" customWidth="1"/>
    <col min="7692" max="7692" width="4.5" customWidth="1"/>
    <col min="7693" max="7693" width="13.375" customWidth="1"/>
    <col min="7937" max="7937" width="19.25" customWidth="1"/>
    <col min="7938" max="7938" width="10.25" customWidth="1"/>
    <col min="7939" max="7939" width="9.125" customWidth="1"/>
    <col min="7940" max="7941" width="11.375" customWidth="1"/>
    <col min="7942" max="7942" width="9.25" customWidth="1"/>
    <col min="7943" max="7943" width="11.75" customWidth="1"/>
    <col min="7944" max="7944" width="4.25" customWidth="1"/>
    <col min="7945" max="7947" width="11.75" customWidth="1"/>
    <col min="7948" max="7948" width="4.5" customWidth="1"/>
    <col min="7949" max="7949" width="13.375" customWidth="1"/>
    <col min="8193" max="8193" width="19.25" customWidth="1"/>
    <col min="8194" max="8194" width="10.25" customWidth="1"/>
    <col min="8195" max="8195" width="9.125" customWidth="1"/>
    <col min="8196" max="8197" width="11.375" customWidth="1"/>
    <col min="8198" max="8198" width="9.25" customWidth="1"/>
    <col min="8199" max="8199" width="11.75" customWidth="1"/>
    <col min="8200" max="8200" width="4.25" customWidth="1"/>
    <col min="8201" max="8203" width="11.75" customWidth="1"/>
    <col min="8204" max="8204" width="4.5" customWidth="1"/>
    <col min="8205" max="8205" width="13.375" customWidth="1"/>
    <col min="8449" max="8449" width="19.25" customWidth="1"/>
    <col min="8450" max="8450" width="10.25" customWidth="1"/>
    <col min="8451" max="8451" width="9.125" customWidth="1"/>
    <col min="8452" max="8453" width="11.375" customWidth="1"/>
    <col min="8454" max="8454" width="9.25" customWidth="1"/>
    <col min="8455" max="8455" width="11.75" customWidth="1"/>
    <col min="8456" max="8456" width="4.25" customWidth="1"/>
    <col min="8457" max="8459" width="11.75" customWidth="1"/>
    <col min="8460" max="8460" width="4.5" customWidth="1"/>
    <col min="8461" max="8461" width="13.375" customWidth="1"/>
    <col min="8705" max="8705" width="19.25" customWidth="1"/>
    <col min="8706" max="8706" width="10.25" customWidth="1"/>
    <col min="8707" max="8707" width="9.125" customWidth="1"/>
    <col min="8708" max="8709" width="11.375" customWidth="1"/>
    <col min="8710" max="8710" width="9.25" customWidth="1"/>
    <col min="8711" max="8711" width="11.75" customWidth="1"/>
    <col min="8712" max="8712" width="4.25" customWidth="1"/>
    <col min="8713" max="8715" width="11.75" customWidth="1"/>
    <col min="8716" max="8716" width="4.5" customWidth="1"/>
    <col min="8717" max="8717" width="13.375" customWidth="1"/>
    <col min="8961" max="8961" width="19.25" customWidth="1"/>
    <col min="8962" max="8962" width="10.25" customWidth="1"/>
    <col min="8963" max="8963" width="9.125" customWidth="1"/>
    <col min="8964" max="8965" width="11.375" customWidth="1"/>
    <col min="8966" max="8966" width="9.25" customWidth="1"/>
    <col min="8967" max="8967" width="11.75" customWidth="1"/>
    <col min="8968" max="8968" width="4.25" customWidth="1"/>
    <col min="8969" max="8971" width="11.75" customWidth="1"/>
    <col min="8972" max="8972" width="4.5" customWidth="1"/>
    <col min="8973" max="8973" width="13.375" customWidth="1"/>
    <col min="9217" max="9217" width="19.25" customWidth="1"/>
    <col min="9218" max="9218" width="10.25" customWidth="1"/>
    <col min="9219" max="9219" width="9.125" customWidth="1"/>
    <col min="9220" max="9221" width="11.375" customWidth="1"/>
    <col min="9222" max="9222" width="9.25" customWidth="1"/>
    <col min="9223" max="9223" width="11.75" customWidth="1"/>
    <col min="9224" max="9224" width="4.25" customWidth="1"/>
    <col min="9225" max="9227" width="11.75" customWidth="1"/>
    <col min="9228" max="9228" width="4.5" customWidth="1"/>
    <col min="9229" max="9229" width="13.375" customWidth="1"/>
    <col min="9473" max="9473" width="19.25" customWidth="1"/>
    <col min="9474" max="9474" width="10.25" customWidth="1"/>
    <col min="9475" max="9475" width="9.125" customWidth="1"/>
    <col min="9476" max="9477" width="11.375" customWidth="1"/>
    <col min="9478" max="9478" width="9.25" customWidth="1"/>
    <col min="9479" max="9479" width="11.75" customWidth="1"/>
    <col min="9480" max="9480" width="4.25" customWidth="1"/>
    <col min="9481" max="9483" width="11.75" customWidth="1"/>
    <col min="9484" max="9484" width="4.5" customWidth="1"/>
    <col min="9485" max="9485" width="13.375" customWidth="1"/>
    <col min="9729" max="9729" width="19.25" customWidth="1"/>
    <col min="9730" max="9730" width="10.25" customWidth="1"/>
    <col min="9731" max="9731" width="9.125" customWidth="1"/>
    <col min="9732" max="9733" width="11.375" customWidth="1"/>
    <col min="9734" max="9734" width="9.25" customWidth="1"/>
    <col min="9735" max="9735" width="11.75" customWidth="1"/>
    <col min="9736" max="9736" width="4.25" customWidth="1"/>
    <col min="9737" max="9739" width="11.75" customWidth="1"/>
    <col min="9740" max="9740" width="4.5" customWidth="1"/>
    <col min="9741" max="9741" width="13.375" customWidth="1"/>
    <col min="9985" max="9985" width="19.25" customWidth="1"/>
    <col min="9986" max="9986" width="10.25" customWidth="1"/>
    <col min="9987" max="9987" width="9.125" customWidth="1"/>
    <col min="9988" max="9989" width="11.375" customWidth="1"/>
    <col min="9990" max="9990" width="9.25" customWidth="1"/>
    <col min="9991" max="9991" width="11.75" customWidth="1"/>
    <col min="9992" max="9992" width="4.25" customWidth="1"/>
    <col min="9993" max="9995" width="11.75" customWidth="1"/>
    <col min="9996" max="9996" width="4.5" customWidth="1"/>
    <col min="9997" max="9997" width="13.375" customWidth="1"/>
    <col min="10241" max="10241" width="19.25" customWidth="1"/>
    <col min="10242" max="10242" width="10.25" customWidth="1"/>
    <col min="10243" max="10243" width="9.125" customWidth="1"/>
    <col min="10244" max="10245" width="11.375" customWidth="1"/>
    <col min="10246" max="10246" width="9.25" customWidth="1"/>
    <col min="10247" max="10247" width="11.75" customWidth="1"/>
    <col min="10248" max="10248" width="4.25" customWidth="1"/>
    <col min="10249" max="10251" width="11.75" customWidth="1"/>
    <col min="10252" max="10252" width="4.5" customWidth="1"/>
    <col min="10253" max="10253" width="13.375" customWidth="1"/>
    <col min="10497" max="10497" width="19.25" customWidth="1"/>
    <col min="10498" max="10498" width="10.25" customWidth="1"/>
    <col min="10499" max="10499" width="9.125" customWidth="1"/>
    <col min="10500" max="10501" width="11.375" customWidth="1"/>
    <col min="10502" max="10502" width="9.25" customWidth="1"/>
    <col min="10503" max="10503" width="11.75" customWidth="1"/>
    <col min="10504" max="10504" width="4.25" customWidth="1"/>
    <col min="10505" max="10507" width="11.75" customWidth="1"/>
    <col min="10508" max="10508" width="4.5" customWidth="1"/>
    <col min="10509" max="10509" width="13.375" customWidth="1"/>
    <col min="10753" max="10753" width="19.25" customWidth="1"/>
    <col min="10754" max="10754" width="10.25" customWidth="1"/>
    <col min="10755" max="10755" width="9.125" customWidth="1"/>
    <col min="10756" max="10757" width="11.375" customWidth="1"/>
    <col min="10758" max="10758" width="9.25" customWidth="1"/>
    <col min="10759" max="10759" width="11.75" customWidth="1"/>
    <col min="10760" max="10760" width="4.25" customWidth="1"/>
    <col min="10761" max="10763" width="11.75" customWidth="1"/>
    <col min="10764" max="10764" width="4.5" customWidth="1"/>
    <col min="10765" max="10765" width="13.375" customWidth="1"/>
    <col min="11009" max="11009" width="19.25" customWidth="1"/>
    <col min="11010" max="11010" width="10.25" customWidth="1"/>
    <col min="11011" max="11011" width="9.125" customWidth="1"/>
    <col min="11012" max="11013" width="11.375" customWidth="1"/>
    <col min="11014" max="11014" width="9.25" customWidth="1"/>
    <col min="11015" max="11015" width="11.75" customWidth="1"/>
    <col min="11016" max="11016" width="4.25" customWidth="1"/>
    <col min="11017" max="11019" width="11.75" customWidth="1"/>
    <col min="11020" max="11020" width="4.5" customWidth="1"/>
    <col min="11021" max="11021" width="13.375" customWidth="1"/>
    <col min="11265" max="11265" width="19.25" customWidth="1"/>
    <col min="11266" max="11266" width="10.25" customWidth="1"/>
    <col min="11267" max="11267" width="9.125" customWidth="1"/>
    <col min="11268" max="11269" width="11.375" customWidth="1"/>
    <col min="11270" max="11270" width="9.25" customWidth="1"/>
    <col min="11271" max="11271" width="11.75" customWidth="1"/>
    <col min="11272" max="11272" width="4.25" customWidth="1"/>
    <col min="11273" max="11275" width="11.75" customWidth="1"/>
    <col min="11276" max="11276" width="4.5" customWidth="1"/>
    <col min="11277" max="11277" width="13.375" customWidth="1"/>
    <col min="11521" max="11521" width="19.25" customWidth="1"/>
    <col min="11522" max="11522" width="10.25" customWidth="1"/>
    <col min="11523" max="11523" width="9.125" customWidth="1"/>
    <col min="11524" max="11525" width="11.375" customWidth="1"/>
    <col min="11526" max="11526" width="9.25" customWidth="1"/>
    <col min="11527" max="11527" width="11.75" customWidth="1"/>
    <col min="11528" max="11528" width="4.25" customWidth="1"/>
    <col min="11529" max="11531" width="11.75" customWidth="1"/>
    <col min="11532" max="11532" width="4.5" customWidth="1"/>
    <col min="11533" max="11533" width="13.375" customWidth="1"/>
    <col min="11777" max="11777" width="19.25" customWidth="1"/>
    <col min="11778" max="11778" width="10.25" customWidth="1"/>
    <col min="11779" max="11779" width="9.125" customWidth="1"/>
    <col min="11780" max="11781" width="11.375" customWidth="1"/>
    <col min="11782" max="11782" width="9.25" customWidth="1"/>
    <col min="11783" max="11783" width="11.75" customWidth="1"/>
    <col min="11784" max="11784" width="4.25" customWidth="1"/>
    <col min="11785" max="11787" width="11.75" customWidth="1"/>
    <col min="11788" max="11788" width="4.5" customWidth="1"/>
    <col min="11789" max="11789" width="13.375" customWidth="1"/>
    <col min="12033" max="12033" width="19.25" customWidth="1"/>
    <col min="12034" max="12034" width="10.25" customWidth="1"/>
    <col min="12035" max="12035" width="9.125" customWidth="1"/>
    <col min="12036" max="12037" width="11.375" customWidth="1"/>
    <col min="12038" max="12038" width="9.25" customWidth="1"/>
    <col min="12039" max="12039" width="11.75" customWidth="1"/>
    <col min="12040" max="12040" width="4.25" customWidth="1"/>
    <col min="12041" max="12043" width="11.75" customWidth="1"/>
    <col min="12044" max="12044" width="4.5" customWidth="1"/>
    <col min="12045" max="12045" width="13.375" customWidth="1"/>
    <col min="12289" max="12289" width="19.25" customWidth="1"/>
    <col min="12290" max="12290" width="10.25" customWidth="1"/>
    <col min="12291" max="12291" width="9.125" customWidth="1"/>
    <col min="12292" max="12293" width="11.375" customWidth="1"/>
    <col min="12294" max="12294" width="9.25" customWidth="1"/>
    <col min="12295" max="12295" width="11.75" customWidth="1"/>
    <col min="12296" max="12296" width="4.25" customWidth="1"/>
    <col min="12297" max="12299" width="11.75" customWidth="1"/>
    <col min="12300" max="12300" width="4.5" customWidth="1"/>
    <col min="12301" max="12301" width="13.375" customWidth="1"/>
    <col min="12545" max="12545" width="19.25" customWidth="1"/>
    <col min="12546" max="12546" width="10.25" customWidth="1"/>
    <col min="12547" max="12547" width="9.125" customWidth="1"/>
    <col min="12548" max="12549" width="11.375" customWidth="1"/>
    <col min="12550" max="12550" width="9.25" customWidth="1"/>
    <col min="12551" max="12551" width="11.75" customWidth="1"/>
    <col min="12552" max="12552" width="4.25" customWidth="1"/>
    <col min="12553" max="12555" width="11.75" customWidth="1"/>
    <col min="12556" max="12556" width="4.5" customWidth="1"/>
    <col min="12557" max="12557" width="13.375" customWidth="1"/>
    <col min="12801" max="12801" width="19.25" customWidth="1"/>
    <col min="12802" max="12802" width="10.25" customWidth="1"/>
    <col min="12803" max="12803" width="9.125" customWidth="1"/>
    <col min="12804" max="12805" width="11.375" customWidth="1"/>
    <col min="12806" max="12806" width="9.25" customWidth="1"/>
    <col min="12807" max="12807" width="11.75" customWidth="1"/>
    <col min="12808" max="12808" width="4.25" customWidth="1"/>
    <col min="12809" max="12811" width="11.75" customWidth="1"/>
    <col min="12812" max="12812" width="4.5" customWidth="1"/>
    <col min="12813" max="12813" width="13.375" customWidth="1"/>
    <col min="13057" max="13057" width="19.25" customWidth="1"/>
    <col min="13058" max="13058" width="10.25" customWidth="1"/>
    <col min="13059" max="13059" width="9.125" customWidth="1"/>
    <col min="13060" max="13061" width="11.375" customWidth="1"/>
    <col min="13062" max="13062" width="9.25" customWidth="1"/>
    <col min="13063" max="13063" width="11.75" customWidth="1"/>
    <col min="13064" max="13064" width="4.25" customWidth="1"/>
    <col min="13065" max="13067" width="11.75" customWidth="1"/>
    <col min="13068" max="13068" width="4.5" customWidth="1"/>
    <col min="13069" max="13069" width="13.375" customWidth="1"/>
    <col min="13313" max="13313" width="19.25" customWidth="1"/>
    <col min="13314" max="13314" width="10.25" customWidth="1"/>
    <col min="13315" max="13315" width="9.125" customWidth="1"/>
    <col min="13316" max="13317" width="11.375" customWidth="1"/>
    <col min="13318" max="13318" width="9.25" customWidth="1"/>
    <col min="13319" max="13319" width="11.75" customWidth="1"/>
    <col min="13320" max="13320" width="4.25" customWidth="1"/>
    <col min="13321" max="13323" width="11.75" customWidth="1"/>
    <col min="13324" max="13324" width="4.5" customWidth="1"/>
    <col min="13325" max="13325" width="13.375" customWidth="1"/>
    <col min="13569" max="13569" width="19.25" customWidth="1"/>
    <col min="13570" max="13570" width="10.25" customWidth="1"/>
    <col min="13571" max="13571" width="9.125" customWidth="1"/>
    <col min="13572" max="13573" width="11.375" customWidth="1"/>
    <col min="13574" max="13574" width="9.25" customWidth="1"/>
    <col min="13575" max="13575" width="11.75" customWidth="1"/>
    <col min="13576" max="13576" width="4.25" customWidth="1"/>
    <col min="13577" max="13579" width="11.75" customWidth="1"/>
    <col min="13580" max="13580" width="4.5" customWidth="1"/>
    <col min="13581" max="13581" width="13.375" customWidth="1"/>
    <col min="13825" max="13825" width="19.25" customWidth="1"/>
    <col min="13826" max="13826" width="10.25" customWidth="1"/>
    <col min="13827" max="13827" width="9.125" customWidth="1"/>
    <col min="13828" max="13829" width="11.375" customWidth="1"/>
    <col min="13830" max="13830" width="9.25" customWidth="1"/>
    <col min="13831" max="13831" width="11.75" customWidth="1"/>
    <col min="13832" max="13832" width="4.25" customWidth="1"/>
    <col min="13833" max="13835" width="11.75" customWidth="1"/>
    <col min="13836" max="13836" width="4.5" customWidth="1"/>
    <col min="13837" max="13837" width="13.375" customWidth="1"/>
    <col min="14081" max="14081" width="19.25" customWidth="1"/>
    <col min="14082" max="14082" width="10.25" customWidth="1"/>
    <col min="14083" max="14083" width="9.125" customWidth="1"/>
    <col min="14084" max="14085" width="11.375" customWidth="1"/>
    <col min="14086" max="14086" width="9.25" customWidth="1"/>
    <col min="14087" max="14087" width="11.75" customWidth="1"/>
    <col min="14088" max="14088" width="4.25" customWidth="1"/>
    <col min="14089" max="14091" width="11.75" customWidth="1"/>
    <col min="14092" max="14092" width="4.5" customWidth="1"/>
    <col min="14093" max="14093" width="13.375" customWidth="1"/>
    <col min="14337" max="14337" width="19.25" customWidth="1"/>
    <col min="14338" max="14338" width="10.25" customWidth="1"/>
    <col min="14339" max="14339" width="9.125" customWidth="1"/>
    <col min="14340" max="14341" width="11.375" customWidth="1"/>
    <col min="14342" max="14342" width="9.25" customWidth="1"/>
    <col min="14343" max="14343" width="11.75" customWidth="1"/>
    <col min="14344" max="14344" width="4.25" customWidth="1"/>
    <col min="14345" max="14347" width="11.75" customWidth="1"/>
    <col min="14348" max="14348" width="4.5" customWidth="1"/>
    <col min="14349" max="14349" width="13.375" customWidth="1"/>
    <col min="14593" max="14593" width="19.25" customWidth="1"/>
    <col min="14594" max="14594" width="10.25" customWidth="1"/>
    <col min="14595" max="14595" width="9.125" customWidth="1"/>
    <col min="14596" max="14597" width="11.375" customWidth="1"/>
    <col min="14598" max="14598" width="9.25" customWidth="1"/>
    <col min="14599" max="14599" width="11.75" customWidth="1"/>
    <col min="14600" max="14600" width="4.25" customWidth="1"/>
    <col min="14601" max="14603" width="11.75" customWidth="1"/>
    <col min="14604" max="14604" width="4.5" customWidth="1"/>
    <col min="14605" max="14605" width="13.375" customWidth="1"/>
    <col min="14849" max="14849" width="19.25" customWidth="1"/>
    <col min="14850" max="14850" width="10.25" customWidth="1"/>
    <col min="14851" max="14851" width="9.125" customWidth="1"/>
    <col min="14852" max="14853" width="11.375" customWidth="1"/>
    <col min="14854" max="14854" width="9.25" customWidth="1"/>
    <col min="14855" max="14855" width="11.75" customWidth="1"/>
    <col min="14856" max="14856" width="4.25" customWidth="1"/>
    <col min="14857" max="14859" width="11.75" customWidth="1"/>
    <col min="14860" max="14860" width="4.5" customWidth="1"/>
    <col min="14861" max="14861" width="13.375" customWidth="1"/>
    <col min="15105" max="15105" width="19.25" customWidth="1"/>
    <col min="15106" max="15106" width="10.25" customWidth="1"/>
    <col min="15107" max="15107" width="9.125" customWidth="1"/>
    <col min="15108" max="15109" width="11.375" customWidth="1"/>
    <col min="15110" max="15110" width="9.25" customWidth="1"/>
    <col min="15111" max="15111" width="11.75" customWidth="1"/>
    <col min="15112" max="15112" width="4.25" customWidth="1"/>
    <col min="15113" max="15115" width="11.75" customWidth="1"/>
    <col min="15116" max="15116" width="4.5" customWidth="1"/>
    <col min="15117" max="15117" width="13.375" customWidth="1"/>
    <col min="15361" max="15361" width="19.25" customWidth="1"/>
    <col min="15362" max="15362" width="10.25" customWidth="1"/>
    <col min="15363" max="15363" width="9.125" customWidth="1"/>
    <col min="15364" max="15365" width="11.375" customWidth="1"/>
    <col min="15366" max="15366" width="9.25" customWidth="1"/>
    <col min="15367" max="15367" width="11.75" customWidth="1"/>
    <col min="15368" max="15368" width="4.25" customWidth="1"/>
    <col min="15369" max="15371" width="11.75" customWidth="1"/>
    <col min="15372" max="15372" width="4.5" customWidth="1"/>
    <col min="15373" max="15373" width="13.375" customWidth="1"/>
    <col min="15617" max="15617" width="19.25" customWidth="1"/>
    <col min="15618" max="15618" width="10.25" customWidth="1"/>
    <col min="15619" max="15619" width="9.125" customWidth="1"/>
    <col min="15620" max="15621" width="11.375" customWidth="1"/>
    <col min="15622" max="15622" width="9.25" customWidth="1"/>
    <col min="15623" max="15623" width="11.75" customWidth="1"/>
    <col min="15624" max="15624" width="4.25" customWidth="1"/>
    <col min="15625" max="15627" width="11.75" customWidth="1"/>
    <col min="15628" max="15628" width="4.5" customWidth="1"/>
    <col min="15629" max="15629" width="13.375" customWidth="1"/>
    <col min="15873" max="15873" width="19.25" customWidth="1"/>
    <col min="15874" max="15874" width="10.25" customWidth="1"/>
    <col min="15875" max="15875" width="9.125" customWidth="1"/>
    <col min="15876" max="15877" width="11.375" customWidth="1"/>
    <col min="15878" max="15878" width="9.25" customWidth="1"/>
    <col min="15879" max="15879" width="11.75" customWidth="1"/>
    <col min="15880" max="15880" width="4.25" customWidth="1"/>
    <col min="15881" max="15883" width="11.75" customWidth="1"/>
    <col min="15884" max="15884" width="4.5" customWidth="1"/>
    <col min="15885" max="15885" width="13.375" customWidth="1"/>
    <col min="16129" max="16129" width="19.25" customWidth="1"/>
    <col min="16130" max="16130" width="10.25" customWidth="1"/>
    <col min="16131" max="16131" width="9.125" customWidth="1"/>
    <col min="16132" max="16133" width="11.375" customWidth="1"/>
    <col min="16134" max="16134" width="9.25" customWidth="1"/>
    <col min="16135" max="16135" width="11.75" customWidth="1"/>
    <col min="16136" max="16136" width="4.25" customWidth="1"/>
    <col min="16137" max="16139" width="11.75" customWidth="1"/>
    <col min="16140" max="16140" width="4.5" customWidth="1"/>
    <col min="16141" max="16141" width="13.375" customWidth="1"/>
  </cols>
  <sheetData>
    <row r="1" spans="1:15" ht="20.100000000000001" customHeight="1" x14ac:dyDescent="0.2">
      <c r="A1" s="25" t="s">
        <v>110</v>
      </c>
      <c r="B1" s="25"/>
    </row>
    <row r="2" spans="1:15" x14ac:dyDescent="0.2">
      <c r="A2" s="26" t="s">
        <v>147</v>
      </c>
    </row>
    <row r="3" spans="1:15" x14ac:dyDescent="0.2">
      <c r="C3" s="66"/>
      <c r="D3" s="60"/>
      <c r="E3" s="60"/>
      <c r="F3" s="66"/>
    </row>
    <row r="4" spans="1:15" x14ac:dyDescent="0.2">
      <c r="A4" s="122"/>
      <c r="B4" s="122"/>
      <c r="C4" s="237" t="s">
        <v>102</v>
      </c>
      <c r="D4" s="238"/>
      <c r="E4" s="238"/>
      <c r="F4" s="238"/>
      <c r="G4" s="238"/>
      <c r="H4" s="239"/>
      <c r="I4" s="240" t="s">
        <v>112</v>
      </c>
      <c r="J4" s="240"/>
      <c r="K4" s="240"/>
      <c r="L4" s="240"/>
      <c r="M4" s="240"/>
    </row>
    <row r="5" spans="1:15" x14ac:dyDescent="0.2">
      <c r="A5" s="124"/>
      <c r="B5" s="124"/>
      <c r="C5" s="241" t="s">
        <v>113</v>
      </c>
      <c r="D5" s="242"/>
      <c r="E5" s="241" t="s">
        <v>114</v>
      </c>
      <c r="F5" s="243"/>
      <c r="G5" s="243"/>
      <c r="H5" s="242"/>
      <c r="I5" s="241" t="s">
        <v>114</v>
      </c>
      <c r="J5" s="243"/>
      <c r="K5" s="243"/>
      <c r="L5" s="243"/>
      <c r="M5" s="243"/>
    </row>
    <row r="6" spans="1:15" ht="39.75" customHeight="1" x14ac:dyDescent="0.2">
      <c r="A6" s="126" t="s">
        <v>0</v>
      </c>
      <c r="B6" s="171" t="s">
        <v>148</v>
      </c>
      <c r="C6" s="208" t="s">
        <v>116</v>
      </c>
      <c r="D6" s="129" t="s">
        <v>1</v>
      </c>
      <c r="E6" s="209" t="s">
        <v>117</v>
      </c>
      <c r="F6" s="168" t="s">
        <v>149</v>
      </c>
      <c r="G6" s="209" t="s">
        <v>1</v>
      </c>
      <c r="H6" s="131"/>
      <c r="I6" s="210" t="s">
        <v>117</v>
      </c>
      <c r="J6" s="211" t="s">
        <v>149</v>
      </c>
      <c r="K6" s="210" t="s">
        <v>1</v>
      </c>
      <c r="L6" s="134"/>
      <c r="M6" s="212" t="s">
        <v>150</v>
      </c>
    </row>
    <row r="7" spans="1:15" ht="12.75" customHeight="1" x14ac:dyDescent="0.2">
      <c r="A7" s="25"/>
      <c r="B7" s="26"/>
      <c r="C7" s="213"/>
      <c r="D7" s="136"/>
      <c r="E7" s="214"/>
      <c r="F7" s="215"/>
      <c r="G7" s="216"/>
      <c r="H7" s="140"/>
      <c r="I7" s="216"/>
      <c r="J7" s="217"/>
      <c r="K7" s="216"/>
      <c r="L7" s="140"/>
      <c r="M7" s="216"/>
    </row>
    <row r="8" spans="1:15" ht="12.95" customHeight="1" x14ac:dyDescent="0.2">
      <c r="A8" s="25" t="s">
        <v>2</v>
      </c>
      <c r="B8" s="50">
        <f>B10+B24+B49+B65+B80</f>
        <v>247073</v>
      </c>
      <c r="C8" s="218">
        <f>C80+C65+C49+C24+C10</f>
        <v>7083104.2600000007</v>
      </c>
      <c r="D8" s="113">
        <v>-3.9193375875853365</v>
      </c>
      <c r="E8" s="218">
        <f>E80+E65+E49+E24+E10</f>
        <v>2937199.05</v>
      </c>
      <c r="F8" s="219">
        <f>F80+F65+F49+F24+F10</f>
        <v>2593786.46</v>
      </c>
      <c r="G8" s="156">
        <f>(F8/E8-1)*100</f>
        <v>-11.6918392030666</v>
      </c>
      <c r="H8" s="220" t="s">
        <v>6</v>
      </c>
      <c r="I8" s="219">
        <f>I80+I65+I49+I24+I10</f>
        <v>22531541.5</v>
      </c>
      <c r="J8" s="219">
        <f>J80+J65+J49+J24+J10</f>
        <v>23595898.690000001</v>
      </c>
      <c r="K8" s="156">
        <f>(J8/I8-1)*100</f>
        <v>4.7238542911056447</v>
      </c>
      <c r="L8" s="220" t="s">
        <v>151</v>
      </c>
      <c r="M8" s="219">
        <f>J8/B8</f>
        <v>95.501729003169103</v>
      </c>
    </row>
    <row r="9" spans="1:15" ht="12.95" customHeight="1" x14ac:dyDescent="0.2">
      <c r="B9" s="47"/>
      <c r="C9" s="183"/>
      <c r="D9" s="221"/>
      <c r="E9" s="183"/>
      <c r="F9" s="47"/>
      <c r="G9" s="60"/>
      <c r="H9" s="150"/>
      <c r="I9" s="60"/>
      <c r="J9" s="60"/>
      <c r="K9" s="60"/>
      <c r="L9" s="150"/>
      <c r="M9" s="60"/>
    </row>
    <row r="10" spans="1:15" ht="12.95" customHeight="1" x14ac:dyDescent="0.2">
      <c r="A10" s="25" t="s">
        <v>4</v>
      </c>
      <c r="B10" s="50">
        <v>51514</v>
      </c>
      <c r="C10" s="222">
        <f>SUM(C11:C22)</f>
        <v>2155499.9500000002</v>
      </c>
      <c r="D10" s="113">
        <v>-0.18466416398981167</v>
      </c>
      <c r="E10" s="222">
        <f>SUM(E11:E22)</f>
        <v>910250.81</v>
      </c>
      <c r="F10" s="223">
        <f>SUM(F11:F22)</f>
        <v>698361.3899999999</v>
      </c>
      <c r="G10" s="156">
        <f t="shared" ref="G10:G70" si="0">(F10/E10-1)*100</f>
        <v>-23.278135835990099</v>
      </c>
      <c r="H10" s="220" t="s">
        <v>6</v>
      </c>
      <c r="I10" s="223">
        <f>SUM(I11:I22)</f>
        <v>5071290.67</v>
      </c>
      <c r="J10" s="223">
        <f>SUM(J11:J22)</f>
        <v>5948174.8199999994</v>
      </c>
      <c r="K10" s="156">
        <f t="shared" ref="K10:K22" si="1">(J10/I10-1)*100</f>
        <v>17.291143558134859</v>
      </c>
      <c r="L10" s="220" t="s">
        <v>151</v>
      </c>
      <c r="M10" s="223">
        <f t="shared" ref="M10:M73" si="2">J10/B10</f>
        <v>115.46715106572969</v>
      </c>
    </row>
    <row r="11" spans="1:15" ht="12.95" customHeight="1" x14ac:dyDescent="0.2">
      <c r="A11" s="26" t="s">
        <v>5</v>
      </c>
      <c r="B11" s="47">
        <v>12134</v>
      </c>
      <c r="C11" s="224">
        <v>602632</v>
      </c>
      <c r="D11" s="225">
        <v>3.9544046312971259</v>
      </c>
      <c r="E11" s="226">
        <v>283048</v>
      </c>
      <c r="F11" s="227">
        <v>183267</v>
      </c>
      <c r="G11" s="101">
        <f>(F11/E11-1)*100</f>
        <v>-35.252324694044823</v>
      </c>
      <c r="H11" s="146" t="s">
        <v>6</v>
      </c>
      <c r="I11" s="228">
        <v>1355733</v>
      </c>
      <c r="J11" s="227">
        <v>1738305</v>
      </c>
      <c r="K11" s="101">
        <f t="shared" si="1"/>
        <v>28.218830698965071</v>
      </c>
      <c r="L11" s="146" t="s">
        <v>151</v>
      </c>
      <c r="M11" s="227">
        <f t="shared" si="2"/>
        <v>143.25902422943796</v>
      </c>
    </row>
    <row r="12" spans="1:15" ht="12.95" customHeight="1" x14ac:dyDescent="0.2">
      <c r="A12" s="26" t="s">
        <v>7</v>
      </c>
      <c r="B12" s="47">
        <v>13512</v>
      </c>
      <c r="C12" s="224">
        <v>635192.80000000005</v>
      </c>
      <c r="D12" s="225">
        <v>-13.58424298557852</v>
      </c>
      <c r="E12" s="226">
        <v>268431.86</v>
      </c>
      <c r="F12" s="227">
        <v>170576</v>
      </c>
      <c r="G12" s="101">
        <f t="shared" si="0"/>
        <v>-36.454636942127507</v>
      </c>
      <c r="H12" s="146" t="s">
        <v>6</v>
      </c>
      <c r="I12" s="228">
        <v>2310437.46</v>
      </c>
      <c r="J12" s="227">
        <v>2327568.54</v>
      </c>
      <c r="K12" s="101">
        <f t="shared" si="1"/>
        <v>0.74146477870904448</v>
      </c>
      <c r="L12" s="146" t="s">
        <v>21</v>
      </c>
      <c r="M12" s="227">
        <f t="shared" si="2"/>
        <v>172.25936500888099</v>
      </c>
    </row>
    <row r="13" spans="1:15" ht="12.95" customHeight="1" x14ac:dyDescent="0.2">
      <c r="A13" s="26" t="s">
        <v>8</v>
      </c>
      <c r="B13" s="47">
        <v>640</v>
      </c>
      <c r="C13" s="224">
        <v>6768</v>
      </c>
      <c r="D13" s="225">
        <v>0</v>
      </c>
      <c r="E13" s="226">
        <v>0</v>
      </c>
      <c r="F13" s="227">
        <v>0</v>
      </c>
      <c r="G13" s="101">
        <v>0</v>
      </c>
      <c r="H13" s="146" t="s">
        <v>21</v>
      </c>
      <c r="I13" s="228">
        <v>-42113.55</v>
      </c>
      <c r="J13" s="227">
        <v>7383.6</v>
      </c>
      <c r="K13" s="114" t="s">
        <v>120</v>
      </c>
      <c r="L13" s="146" t="s">
        <v>151</v>
      </c>
      <c r="M13" s="227">
        <f t="shared" si="2"/>
        <v>11.536875</v>
      </c>
      <c r="O13" s="114"/>
    </row>
    <row r="14" spans="1:15" ht="12.95" customHeight="1" x14ac:dyDescent="0.2">
      <c r="A14" s="26" t="s">
        <v>9</v>
      </c>
      <c r="B14" s="47">
        <v>4303</v>
      </c>
      <c r="C14" s="224">
        <v>251351.2</v>
      </c>
      <c r="D14" s="225">
        <v>74.534354495045392</v>
      </c>
      <c r="E14" s="226">
        <v>40865.300000000003</v>
      </c>
      <c r="F14" s="227">
        <v>70592.600000000006</v>
      </c>
      <c r="G14" s="101">
        <f t="shared" si="0"/>
        <v>72.744602388823765</v>
      </c>
      <c r="H14" s="146" t="s">
        <v>151</v>
      </c>
      <c r="I14" s="228">
        <v>324312</v>
      </c>
      <c r="J14" s="227">
        <v>280057.74</v>
      </c>
      <c r="K14" s="101">
        <f t="shared" si="1"/>
        <v>-13.64558203211722</v>
      </c>
      <c r="L14" s="146" t="s">
        <v>6</v>
      </c>
      <c r="M14" s="227">
        <f t="shared" si="2"/>
        <v>65.084299326051593</v>
      </c>
    </row>
    <row r="15" spans="1:15" ht="12.95" customHeight="1" x14ac:dyDescent="0.2">
      <c r="A15" s="26" t="s">
        <v>10</v>
      </c>
      <c r="B15" s="47">
        <v>1188</v>
      </c>
      <c r="C15" s="224">
        <v>51836</v>
      </c>
      <c r="D15" s="225">
        <v>-38.294883698783423</v>
      </c>
      <c r="E15" s="226">
        <v>8151.7</v>
      </c>
      <c r="F15" s="227">
        <v>400</v>
      </c>
      <c r="G15" s="101">
        <f t="shared" si="0"/>
        <v>-95.093048075861475</v>
      </c>
      <c r="H15" s="146" t="s">
        <v>6</v>
      </c>
      <c r="I15" s="228">
        <v>95537.65</v>
      </c>
      <c r="J15" s="227">
        <v>98689.85</v>
      </c>
      <c r="K15" s="101">
        <f t="shared" si="1"/>
        <v>3.2994322133734766</v>
      </c>
      <c r="L15" s="146" t="s">
        <v>151</v>
      </c>
      <c r="M15" s="227">
        <f t="shared" si="2"/>
        <v>83.072264309764321</v>
      </c>
    </row>
    <row r="16" spans="1:15" ht="12.95" customHeight="1" x14ac:dyDescent="0.2">
      <c r="A16" s="26" t="s">
        <v>11</v>
      </c>
      <c r="B16" s="47">
        <v>2599</v>
      </c>
      <c r="C16" s="229">
        <v>105908.35</v>
      </c>
      <c r="D16" s="225">
        <v>-9.0025003007234474</v>
      </c>
      <c r="E16" s="226">
        <v>22250.799999999999</v>
      </c>
      <c r="F16" s="227">
        <v>41273.24</v>
      </c>
      <c r="G16" s="101">
        <f t="shared" si="0"/>
        <v>85.491038524457537</v>
      </c>
      <c r="H16" s="146" t="s">
        <v>151</v>
      </c>
      <c r="I16" s="228">
        <v>95360.35</v>
      </c>
      <c r="J16" s="227">
        <v>185242.08</v>
      </c>
      <c r="K16" s="101">
        <f t="shared" si="1"/>
        <v>94.254823938880222</v>
      </c>
      <c r="L16" s="146" t="s">
        <v>151</v>
      </c>
      <c r="M16" s="227">
        <f t="shared" si="2"/>
        <v>71.274367064255472</v>
      </c>
    </row>
    <row r="17" spans="1:13" ht="12.95" customHeight="1" x14ac:dyDescent="0.2">
      <c r="A17" s="26" t="s">
        <v>12</v>
      </c>
      <c r="B17" s="47">
        <v>985</v>
      </c>
      <c r="C17" s="224">
        <v>4760</v>
      </c>
      <c r="D17" s="225">
        <v>25.263157894736832</v>
      </c>
      <c r="E17" s="226">
        <v>3800</v>
      </c>
      <c r="F17" s="227">
        <v>3260</v>
      </c>
      <c r="G17" s="101">
        <f t="shared" si="0"/>
        <v>-14.210526315789473</v>
      </c>
      <c r="H17" s="146" t="s">
        <v>6</v>
      </c>
      <c r="I17" s="228">
        <v>19157.669999999998</v>
      </c>
      <c r="J17" s="227">
        <v>57274.87</v>
      </c>
      <c r="K17" s="114" t="s">
        <v>98</v>
      </c>
      <c r="L17" s="146" t="s">
        <v>151</v>
      </c>
      <c r="M17" s="227">
        <f t="shared" si="2"/>
        <v>58.147076142131979</v>
      </c>
    </row>
    <row r="18" spans="1:13" ht="12.95" customHeight="1" x14ac:dyDescent="0.2">
      <c r="A18" s="26" t="s">
        <v>13</v>
      </c>
      <c r="B18" s="47">
        <v>2884</v>
      </c>
      <c r="C18" s="224">
        <v>48428</v>
      </c>
      <c r="D18" s="225">
        <v>29.09313856160367</v>
      </c>
      <c r="E18" s="226">
        <v>29017.1</v>
      </c>
      <c r="F18" s="227">
        <v>18596.55</v>
      </c>
      <c r="G18" s="101">
        <f t="shared" si="0"/>
        <v>-35.91175548211227</v>
      </c>
      <c r="H18" s="146" t="s">
        <v>6</v>
      </c>
      <c r="I18" s="228">
        <v>23944.67</v>
      </c>
      <c r="J18" s="227">
        <v>99793.47</v>
      </c>
      <c r="K18" s="114" t="s">
        <v>98</v>
      </c>
      <c r="L18" s="146" t="s">
        <v>151</v>
      </c>
      <c r="M18" s="227">
        <f t="shared" si="2"/>
        <v>34.602451456310682</v>
      </c>
    </row>
    <row r="19" spans="1:13" ht="12.95" customHeight="1" x14ac:dyDescent="0.2">
      <c r="A19" s="26" t="s">
        <v>14</v>
      </c>
      <c r="B19" s="47">
        <v>9699</v>
      </c>
      <c r="C19" s="224">
        <v>201252</v>
      </c>
      <c r="D19" s="225">
        <v>-12.346308128519723</v>
      </c>
      <c r="E19" s="226">
        <v>135622</v>
      </c>
      <c r="F19" s="227">
        <v>124486</v>
      </c>
      <c r="G19" s="101">
        <f t="shared" si="0"/>
        <v>-8.2110572031086413</v>
      </c>
      <c r="H19" s="146" t="s">
        <v>6</v>
      </c>
      <c r="I19" s="228">
        <v>598881.16</v>
      </c>
      <c r="J19" s="227">
        <v>816766.49</v>
      </c>
      <c r="K19" s="101">
        <f t="shared" si="1"/>
        <v>36.382064515103465</v>
      </c>
      <c r="L19" s="146" t="s">
        <v>151</v>
      </c>
      <c r="M19" s="227">
        <f t="shared" si="2"/>
        <v>84.211412516754308</v>
      </c>
    </row>
    <row r="20" spans="1:13" ht="12.95" customHeight="1" x14ac:dyDescent="0.2">
      <c r="A20" s="26" t="s">
        <v>15</v>
      </c>
      <c r="B20" s="47">
        <v>1303</v>
      </c>
      <c r="C20" s="224">
        <v>127977.8</v>
      </c>
      <c r="D20" s="225">
        <v>13.096555259018361</v>
      </c>
      <c r="E20" s="226">
        <v>40372</v>
      </c>
      <c r="F20" s="227">
        <v>42604.25</v>
      </c>
      <c r="G20" s="101">
        <f t="shared" si="0"/>
        <v>5.5292034083027852</v>
      </c>
      <c r="H20" s="146" t="s">
        <v>151</v>
      </c>
      <c r="I20" s="228">
        <v>61668</v>
      </c>
      <c r="J20" s="227">
        <v>129384.38</v>
      </c>
      <c r="K20" s="114" t="s">
        <v>98</v>
      </c>
      <c r="L20" s="146" t="s">
        <v>151</v>
      </c>
      <c r="M20" s="227">
        <f t="shared" si="2"/>
        <v>99.297298541826564</v>
      </c>
    </row>
    <row r="21" spans="1:13" ht="12.95" customHeight="1" x14ac:dyDescent="0.2">
      <c r="A21" s="26" t="s">
        <v>16</v>
      </c>
      <c r="B21" s="47">
        <v>516</v>
      </c>
      <c r="C21" s="224">
        <v>7656.6</v>
      </c>
      <c r="D21" s="225">
        <v>0</v>
      </c>
      <c r="E21" s="226">
        <v>0</v>
      </c>
      <c r="F21" s="227">
        <v>0</v>
      </c>
      <c r="G21" s="101">
        <v>0</v>
      </c>
      <c r="H21" s="146" t="s">
        <v>21</v>
      </c>
      <c r="I21" s="228">
        <v>28275.8</v>
      </c>
      <c r="J21" s="227">
        <v>46185.95</v>
      </c>
      <c r="K21" s="101">
        <f t="shared" si="1"/>
        <v>63.340913431273371</v>
      </c>
      <c r="L21" s="146" t="s">
        <v>151</v>
      </c>
      <c r="M21" s="227">
        <f t="shared" si="2"/>
        <v>89.50765503875968</v>
      </c>
    </row>
    <row r="22" spans="1:13" ht="12.95" customHeight="1" x14ac:dyDescent="0.2">
      <c r="A22" s="26" t="s">
        <v>17</v>
      </c>
      <c r="B22" s="47">
        <v>1751</v>
      </c>
      <c r="C22" s="224">
        <v>111737.2</v>
      </c>
      <c r="D22" s="225">
        <v>9.7217216941992479</v>
      </c>
      <c r="E22" s="226">
        <v>78692.05</v>
      </c>
      <c r="F22" s="227">
        <v>43305.75</v>
      </c>
      <c r="G22" s="101">
        <f t="shared" si="0"/>
        <v>-44.968074919893432</v>
      </c>
      <c r="H22" s="146" t="s">
        <v>6</v>
      </c>
      <c r="I22" s="228">
        <v>200096.46</v>
      </c>
      <c r="J22" s="227">
        <v>161522.85</v>
      </c>
      <c r="K22" s="101">
        <f t="shared" si="1"/>
        <v>-19.277507458152932</v>
      </c>
      <c r="L22" s="146" t="s">
        <v>6</v>
      </c>
      <c r="M22" s="227">
        <f t="shared" si="2"/>
        <v>92.246059394631644</v>
      </c>
    </row>
    <row r="23" spans="1:13" ht="12.95" customHeight="1" x14ac:dyDescent="0.2">
      <c r="B23" s="47"/>
      <c r="C23" s="224"/>
      <c r="D23" s="225"/>
      <c r="E23" s="226"/>
      <c r="F23" s="227"/>
      <c r="G23" s="101"/>
      <c r="H23" s="97"/>
      <c r="I23" s="101"/>
      <c r="J23" s="157"/>
      <c r="K23" s="101"/>
      <c r="L23" s="97"/>
      <c r="M23" s="157"/>
    </row>
    <row r="24" spans="1:13" ht="12.95" customHeight="1" x14ac:dyDescent="0.2">
      <c r="A24" s="25" t="s">
        <v>18</v>
      </c>
      <c r="B24" s="50">
        <v>61491</v>
      </c>
      <c r="C24" s="222">
        <f>SUM(C25:C47)</f>
        <v>1558567.8500000003</v>
      </c>
      <c r="D24" s="113">
        <v>-0.8672576548484856</v>
      </c>
      <c r="E24" s="222">
        <f>SUM(E25:E47)</f>
        <v>639877.34</v>
      </c>
      <c r="F24" s="223">
        <f>SUM(F25:F47)</f>
        <v>541032.25</v>
      </c>
      <c r="G24" s="156">
        <f t="shared" si="0"/>
        <v>-15.447505923557159</v>
      </c>
      <c r="H24" s="220" t="s">
        <v>6</v>
      </c>
      <c r="I24" s="223">
        <f>SUM(I25:I47)</f>
        <v>6083890.4100000001</v>
      </c>
      <c r="J24" s="223">
        <f>SUM(J25:J47)</f>
        <v>6922108.7300000004</v>
      </c>
      <c r="K24" s="156">
        <f>(J24/I24-1)*100</f>
        <v>13.777669607957321</v>
      </c>
      <c r="L24" s="220" t="s">
        <v>151</v>
      </c>
      <c r="M24" s="223">
        <f t="shared" si="2"/>
        <v>112.57108731359061</v>
      </c>
    </row>
    <row r="25" spans="1:13" ht="12.95" customHeight="1" x14ac:dyDescent="0.2">
      <c r="A25" s="26" t="s">
        <v>19</v>
      </c>
      <c r="B25" s="47">
        <v>1694</v>
      </c>
      <c r="C25" s="224">
        <v>31545.65</v>
      </c>
      <c r="D25" s="225">
        <v>-52.013468505161732</v>
      </c>
      <c r="E25" s="226">
        <v>24798.6</v>
      </c>
      <c r="F25" s="227">
        <v>14363.85</v>
      </c>
      <c r="G25" s="101">
        <f t="shared" si="0"/>
        <v>-42.077980208560149</v>
      </c>
      <c r="H25" s="146" t="s">
        <v>6</v>
      </c>
      <c r="I25" s="228">
        <v>73840.05</v>
      </c>
      <c r="J25" s="227">
        <v>68925.33</v>
      </c>
      <c r="K25" s="101">
        <f t="shared" ref="K25:K46" si="3">(J25/I25-1)*100</f>
        <v>-6.6559001517469181</v>
      </c>
      <c r="L25" s="146" t="s">
        <v>6</v>
      </c>
      <c r="M25" s="227">
        <f t="shared" si="2"/>
        <v>40.687916174734355</v>
      </c>
    </row>
    <row r="26" spans="1:13" ht="12.95" customHeight="1" x14ac:dyDescent="0.2">
      <c r="A26" s="26" t="s">
        <v>20</v>
      </c>
      <c r="B26" s="47">
        <v>847</v>
      </c>
      <c r="C26" s="224">
        <v>56854.1</v>
      </c>
      <c r="D26" s="114" t="s">
        <v>98</v>
      </c>
      <c r="E26" s="226">
        <v>-4966</v>
      </c>
      <c r="F26" s="227">
        <v>5044.55</v>
      </c>
      <c r="G26" s="114" t="s">
        <v>120</v>
      </c>
      <c r="H26" s="146" t="s">
        <v>151</v>
      </c>
      <c r="I26" s="228">
        <v>12061.1</v>
      </c>
      <c r="J26" s="227">
        <v>65194.45</v>
      </c>
      <c r="K26" s="114" t="s">
        <v>98</v>
      </c>
      <c r="L26" s="146" t="s">
        <v>151</v>
      </c>
      <c r="M26" s="227">
        <f t="shared" si="2"/>
        <v>76.971015348288077</v>
      </c>
    </row>
    <row r="27" spans="1:13" ht="12.95" customHeight="1" x14ac:dyDescent="0.2">
      <c r="A27" s="26" t="s">
        <v>22</v>
      </c>
      <c r="B27" s="47">
        <v>3395</v>
      </c>
      <c r="C27" s="229">
        <v>138285</v>
      </c>
      <c r="D27" s="225">
        <v>6.5618142903103305</v>
      </c>
      <c r="E27" s="226">
        <v>65692.149999999994</v>
      </c>
      <c r="F27" s="227">
        <v>61001.55</v>
      </c>
      <c r="G27" s="101">
        <f t="shared" si="0"/>
        <v>-7.140274751245002</v>
      </c>
      <c r="H27" s="146" t="s">
        <v>6</v>
      </c>
      <c r="I27" s="228">
        <v>482588.68</v>
      </c>
      <c r="J27" s="227">
        <v>388751.7</v>
      </c>
      <c r="K27" s="101">
        <f t="shared" si="3"/>
        <v>-19.444504997506364</v>
      </c>
      <c r="L27" s="146" t="s">
        <v>6</v>
      </c>
      <c r="M27" s="227">
        <f t="shared" si="2"/>
        <v>114.50712812960236</v>
      </c>
    </row>
    <row r="28" spans="1:13" ht="12.95" customHeight="1" x14ac:dyDescent="0.2">
      <c r="A28" s="26" t="s">
        <v>23</v>
      </c>
      <c r="B28" s="47">
        <v>1665</v>
      </c>
      <c r="C28" s="224">
        <v>37266</v>
      </c>
      <c r="D28" s="225">
        <v>45.246911174338386</v>
      </c>
      <c r="E28" s="226">
        <v>7121</v>
      </c>
      <c r="F28" s="227">
        <v>30066</v>
      </c>
      <c r="G28" s="114" t="s">
        <v>98</v>
      </c>
      <c r="H28" s="146" t="s">
        <v>151</v>
      </c>
      <c r="I28" s="228">
        <v>108621.1</v>
      </c>
      <c r="J28" s="227">
        <v>88916.6</v>
      </c>
      <c r="K28" s="101">
        <f t="shared" si="3"/>
        <v>-18.140582262562244</v>
      </c>
      <c r="L28" s="146" t="s">
        <v>6</v>
      </c>
      <c r="M28" s="227">
        <f t="shared" si="2"/>
        <v>53.403363363363368</v>
      </c>
    </row>
    <row r="29" spans="1:13" ht="12.95" customHeight="1" x14ac:dyDescent="0.2">
      <c r="A29" s="26" t="s">
        <v>24</v>
      </c>
      <c r="B29" s="47">
        <v>2477</v>
      </c>
      <c r="C29" s="224">
        <v>97893.25</v>
      </c>
      <c r="D29" s="225">
        <v>25.676569139717298</v>
      </c>
      <c r="E29" s="226">
        <v>-846.75</v>
      </c>
      <c r="F29" s="227">
        <v>-16452</v>
      </c>
      <c r="G29" s="114" t="s">
        <v>98</v>
      </c>
      <c r="H29" s="146" t="s">
        <v>6</v>
      </c>
      <c r="I29" s="228">
        <v>215109.3</v>
      </c>
      <c r="J29" s="227">
        <v>337894.25</v>
      </c>
      <c r="K29" s="101">
        <f t="shared" si="3"/>
        <v>57.080261057983094</v>
      </c>
      <c r="L29" s="146" t="s">
        <v>151</v>
      </c>
      <c r="M29" s="227">
        <f t="shared" si="2"/>
        <v>136.41269681065805</v>
      </c>
    </row>
    <row r="30" spans="1:13" ht="12.95" customHeight="1" x14ac:dyDescent="0.2">
      <c r="A30" s="26" t="s">
        <v>25</v>
      </c>
      <c r="B30" s="47">
        <v>23128</v>
      </c>
      <c r="C30" s="224">
        <v>576466.9</v>
      </c>
      <c r="D30" s="225">
        <v>-14.123073989491575</v>
      </c>
      <c r="E30" s="226">
        <v>269525.7</v>
      </c>
      <c r="F30" s="227">
        <v>175184.85</v>
      </c>
      <c r="G30" s="101">
        <f t="shared" si="0"/>
        <v>-35.00254335671886</v>
      </c>
      <c r="H30" s="146" t="s">
        <v>6</v>
      </c>
      <c r="I30" s="228">
        <v>3178086.65</v>
      </c>
      <c r="J30" s="227">
        <v>3782597</v>
      </c>
      <c r="K30" s="101">
        <f t="shared" si="3"/>
        <v>19.021204157539252</v>
      </c>
      <c r="L30" s="146" t="s">
        <v>151</v>
      </c>
      <c r="M30" s="227">
        <f t="shared" si="2"/>
        <v>163.55054479418885</v>
      </c>
    </row>
    <row r="31" spans="1:13" ht="12.95" customHeight="1" x14ac:dyDescent="0.2">
      <c r="A31" s="26" t="s">
        <v>26</v>
      </c>
      <c r="B31" s="47">
        <v>3423</v>
      </c>
      <c r="C31" s="224">
        <v>61098.3</v>
      </c>
      <c r="D31" s="225">
        <v>-16.40498601352196</v>
      </c>
      <c r="E31" s="226">
        <v>48464</v>
      </c>
      <c r="F31" s="227">
        <v>18984.400000000001</v>
      </c>
      <c r="G31" s="101">
        <f t="shared" si="0"/>
        <v>-60.827830967315947</v>
      </c>
      <c r="H31" s="146" t="s">
        <v>6</v>
      </c>
      <c r="I31" s="228">
        <v>110373.95</v>
      </c>
      <c r="J31" s="227">
        <v>258895</v>
      </c>
      <c r="K31" s="114" t="s">
        <v>98</v>
      </c>
      <c r="L31" s="146" t="s">
        <v>151</v>
      </c>
      <c r="M31" s="227">
        <f t="shared" si="2"/>
        <v>75.633946830265842</v>
      </c>
    </row>
    <row r="32" spans="1:13" ht="12.95" customHeight="1" x14ac:dyDescent="0.2">
      <c r="A32" s="26" t="s">
        <v>27</v>
      </c>
      <c r="B32" s="47">
        <v>947</v>
      </c>
      <c r="C32" s="224">
        <v>0</v>
      </c>
      <c r="D32" s="225">
        <v>0</v>
      </c>
      <c r="E32" s="226">
        <v>0</v>
      </c>
      <c r="F32" s="230">
        <v>0</v>
      </c>
      <c r="G32" s="101">
        <v>0</v>
      </c>
      <c r="H32" s="146" t="s">
        <v>21</v>
      </c>
      <c r="I32" s="228">
        <v>61123.87</v>
      </c>
      <c r="J32" s="227">
        <v>136818.95000000001</v>
      </c>
      <c r="K32" s="114" t="s">
        <v>98</v>
      </c>
      <c r="L32" s="146" t="s">
        <v>151</v>
      </c>
      <c r="M32" s="227">
        <f t="shared" si="2"/>
        <v>144.47618796198523</v>
      </c>
    </row>
    <row r="33" spans="1:13" ht="12.75" customHeight="1" x14ac:dyDescent="0.2">
      <c r="A33" s="26" t="s">
        <v>28</v>
      </c>
      <c r="B33" s="47">
        <v>1488</v>
      </c>
      <c r="C33" s="224">
        <v>54104</v>
      </c>
      <c r="D33" s="225">
        <v>57.015703311596553</v>
      </c>
      <c r="E33" s="226">
        <v>18086.7</v>
      </c>
      <c r="F33" s="227">
        <v>22781</v>
      </c>
      <c r="G33" s="101">
        <f t="shared" si="0"/>
        <v>25.954430603703258</v>
      </c>
      <c r="H33" s="146" t="s">
        <v>151</v>
      </c>
      <c r="I33" s="228">
        <v>135008.97</v>
      </c>
      <c r="J33" s="227">
        <v>84998.65</v>
      </c>
      <c r="K33" s="101">
        <f t="shared" si="3"/>
        <v>-37.042220231737197</v>
      </c>
      <c r="L33" s="146" t="s">
        <v>6</v>
      </c>
      <c r="M33" s="227">
        <f t="shared" si="2"/>
        <v>57.122748655913973</v>
      </c>
    </row>
    <row r="34" spans="1:13" ht="12.75" customHeight="1" x14ac:dyDescent="0.2">
      <c r="A34" s="26" t="s">
        <v>29</v>
      </c>
      <c r="B34" s="47">
        <v>821</v>
      </c>
      <c r="C34" s="224">
        <v>8928</v>
      </c>
      <c r="D34" s="114" t="s">
        <v>98</v>
      </c>
      <c r="E34" s="226">
        <v>0</v>
      </c>
      <c r="F34" s="227">
        <v>0</v>
      </c>
      <c r="G34" s="101">
        <v>0</v>
      </c>
      <c r="H34" s="146" t="s">
        <v>21</v>
      </c>
      <c r="I34" s="228">
        <v>54816.45</v>
      </c>
      <c r="J34" s="227">
        <v>71533.95</v>
      </c>
      <c r="K34" s="101">
        <f t="shared" si="3"/>
        <v>30.497232126487582</v>
      </c>
      <c r="L34" s="146" t="s">
        <v>151</v>
      </c>
      <c r="M34" s="227">
        <f t="shared" si="2"/>
        <v>87.130267965895243</v>
      </c>
    </row>
    <row r="35" spans="1:13" ht="12.75" customHeight="1" x14ac:dyDescent="0.2">
      <c r="A35" s="26" t="s">
        <v>30</v>
      </c>
      <c r="B35" s="47">
        <v>1496</v>
      </c>
      <c r="C35" s="224">
        <v>73493</v>
      </c>
      <c r="D35" s="225">
        <v>92.423550173001317</v>
      </c>
      <c r="E35" s="226">
        <v>9310.35</v>
      </c>
      <c r="F35" s="227">
        <v>12940.1</v>
      </c>
      <c r="G35" s="101">
        <f t="shared" si="0"/>
        <v>38.986182044713672</v>
      </c>
      <c r="H35" s="146" t="s">
        <v>151</v>
      </c>
      <c r="I35" s="228">
        <v>111709.3</v>
      </c>
      <c r="J35" s="227">
        <v>97071.1</v>
      </c>
      <c r="K35" s="101">
        <f t="shared" si="3"/>
        <v>-13.103832894844025</v>
      </c>
      <c r="L35" s="146" t="s">
        <v>6</v>
      </c>
      <c r="M35" s="227">
        <f t="shared" si="2"/>
        <v>64.887098930481287</v>
      </c>
    </row>
    <row r="36" spans="1:13" ht="12.75" customHeight="1" x14ac:dyDescent="0.2">
      <c r="A36" s="26" t="s">
        <v>31</v>
      </c>
      <c r="B36" s="47">
        <v>584</v>
      </c>
      <c r="C36" s="229">
        <v>0</v>
      </c>
      <c r="D36" s="225">
        <v>-100</v>
      </c>
      <c r="E36" s="226">
        <v>599.85</v>
      </c>
      <c r="F36" s="230">
        <v>0</v>
      </c>
      <c r="G36" s="101">
        <f t="shared" si="0"/>
        <v>-100</v>
      </c>
      <c r="H36" s="146" t="s">
        <v>6</v>
      </c>
      <c r="I36" s="228">
        <v>31312.25</v>
      </c>
      <c r="J36" s="227">
        <v>34498.65</v>
      </c>
      <c r="K36" s="101">
        <f t="shared" si="3"/>
        <v>10.176208991688561</v>
      </c>
      <c r="L36" s="146" t="s">
        <v>151</v>
      </c>
      <c r="M36" s="227">
        <f t="shared" si="2"/>
        <v>59.073030821917811</v>
      </c>
    </row>
    <row r="37" spans="1:13" ht="12.75" customHeight="1" x14ac:dyDescent="0.2">
      <c r="A37" s="26" t="s">
        <v>32</v>
      </c>
      <c r="B37" s="47">
        <v>2529</v>
      </c>
      <c r="C37" s="224">
        <v>44309.8</v>
      </c>
      <c r="D37" s="225">
        <v>-50.274244781774094</v>
      </c>
      <c r="E37" s="226">
        <v>38243.449999999997</v>
      </c>
      <c r="F37" s="227">
        <v>14004.95</v>
      </c>
      <c r="G37" s="101">
        <f t="shared" si="0"/>
        <v>-63.379480669238774</v>
      </c>
      <c r="H37" s="146" t="s">
        <v>6</v>
      </c>
      <c r="I37" s="228">
        <v>119170.75</v>
      </c>
      <c r="J37" s="227">
        <v>1695.15</v>
      </c>
      <c r="K37" s="101">
        <f t="shared" si="3"/>
        <v>-98.577545244953143</v>
      </c>
      <c r="L37" s="146" t="s">
        <v>6</v>
      </c>
      <c r="M37" s="227">
        <f t="shared" si="2"/>
        <v>0.67028469750889685</v>
      </c>
    </row>
    <row r="38" spans="1:13" ht="12.95" customHeight="1" x14ac:dyDescent="0.2">
      <c r="A38" s="26" t="s">
        <v>33</v>
      </c>
      <c r="B38" s="47">
        <v>2676</v>
      </c>
      <c r="C38" s="224">
        <v>34464</v>
      </c>
      <c r="D38" s="225">
        <v>-42.017232981736541</v>
      </c>
      <c r="E38" s="226">
        <v>24707.599999999999</v>
      </c>
      <c r="F38" s="227">
        <v>31014</v>
      </c>
      <c r="G38" s="101">
        <f t="shared" si="0"/>
        <v>25.524130227136599</v>
      </c>
      <c r="H38" s="146" t="s">
        <v>151</v>
      </c>
      <c r="I38" s="228">
        <v>197281.33</v>
      </c>
      <c r="J38" s="227">
        <v>169697.99</v>
      </c>
      <c r="K38" s="101">
        <f t="shared" si="3"/>
        <v>-13.981728529506565</v>
      </c>
      <c r="L38" s="146" t="s">
        <v>6</v>
      </c>
      <c r="M38" s="227">
        <f t="shared" si="2"/>
        <v>63.414794469357247</v>
      </c>
    </row>
    <row r="39" spans="1:13" ht="12.95" customHeight="1" x14ac:dyDescent="0.2">
      <c r="A39" s="26" t="s">
        <v>34</v>
      </c>
      <c r="B39" s="47">
        <v>968</v>
      </c>
      <c r="C39" s="224">
        <v>34776.5</v>
      </c>
      <c r="D39" s="225">
        <v>-15.23508908767397</v>
      </c>
      <c r="E39" s="226">
        <v>17419.05</v>
      </c>
      <c r="F39" s="227">
        <v>14935.5</v>
      </c>
      <c r="G39" s="101">
        <f t="shared" si="0"/>
        <v>-14.257666175824735</v>
      </c>
      <c r="H39" s="146" t="s">
        <v>6</v>
      </c>
      <c r="I39" s="228">
        <v>52410.2</v>
      </c>
      <c r="J39" s="227">
        <v>83332.350000000006</v>
      </c>
      <c r="K39" s="101">
        <f t="shared" si="3"/>
        <v>59.000251859370898</v>
      </c>
      <c r="L39" s="146" t="s">
        <v>151</v>
      </c>
      <c r="M39" s="227">
        <f t="shared" si="2"/>
        <v>86.087138429752073</v>
      </c>
    </row>
    <row r="40" spans="1:13" ht="12.95" customHeight="1" x14ac:dyDescent="0.2">
      <c r="A40" s="26" t="s">
        <v>35</v>
      </c>
      <c r="B40" s="47">
        <v>1927</v>
      </c>
      <c r="C40" s="224">
        <v>21336</v>
      </c>
      <c r="D40" s="225">
        <v>18.876755070202812</v>
      </c>
      <c r="E40" s="226">
        <v>10328</v>
      </c>
      <c r="F40" s="227">
        <v>21336</v>
      </c>
      <c r="G40" s="114" t="s">
        <v>98</v>
      </c>
      <c r="H40" s="146" t="s">
        <v>151</v>
      </c>
      <c r="I40" s="228">
        <v>120311.8</v>
      </c>
      <c r="J40" s="227">
        <v>146008.04999999999</v>
      </c>
      <c r="K40" s="101">
        <f t="shared" si="3"/>
        <v>21.358046342918978</v>
      </c>
      <c r="L40" s="146" t="s">
        <v>151</v>
      </c>
      <c r="M40" s="227">
        <f t="shared" si="2"/>
        <v>75.769615983393876</v>
      </c>
    </row>
    <row r="41" spans="1:13" ht="12.95" customHeight="1" x14ac:dyDescent="0.2">
      <c r="A41" s="26" t="s">
        <v>36</v>
      </c>
      <c r="B41" s="47">
        <v>1601</v>
      </c>
      <c r="C41" s="224">
        <v>31268</v>
      </c>
      <c r="D41" s="225">
        <v>-1.8377943955747322</v>
      </c>
      <c r="E41" s="226">
        <v>4403.3999999999996</v>
      </c>
      <c r="F41" s="227">
        <v>18623</v>
      </c>
      <c r="G41" s="114" t="s">
        <v>98</v>
      </c>
      <c r="H41" s="146" t="s">
        <v>151</v>
      </c>
      <c r="I41" s="228">
        <v>14681.12</v>
      </c>
      <c r="J41" s="227">
        <v>75929.25</v>
      </c>
      <c r="K41" s="114" t="s">
        <v>98</v>
      </c>
      <c r="L41" s="146" t="s">
        <v>151</v>
      </c>
      <c r="M41" s="227">
        <f t="shared" si="2"/>
        <v>47.426139912554653</v>
      </c>
    </row>
    <row r="42" spans="1:13" ht="12.95" customHeight="1" x14ac:dyDescent="0.2">
      <c r="A42" s="26" t="s">
        <v>37</v>
      </c>
      <c r="B42" s="47">
        <v>3497</v>
      </c>
      <c r="C42" s="224">
        <v>154677.15</v>
      </c>
      <c r="D42" s="225">
        <v>62.433853821540012</v>
      </c>
      <c r="E42" s="226">
        <v>67931.839999999997</v>
      </c>
      <c r="F42" s="227">
        <v>105433.55</v>
      </c>
      <c r="G42" s="101">
        <f t="shared" si="0"/>
        <v>55.204908331645377</v>
      </c>
      <c r="H42" s="146" t="s">
        <v>151</v>
      </c>
      <c r="I42" s="228">
        <v>670625.74</v>
      </c>
      <c r="J42" s="227">
        <v>752668.31</v>
      </c>
      <c r="K42" s="101">
        <f t="shared" si="3"/>
        <v>12.233734124192729</v>
      </c>
      <c r="L42" s="146" t="s">
        <v>151</v>
      </c>
      <c r="M42" s="227">
        <f t="shared" si="2"/>
        <v>215.23257363454391</v>
      </c>
    </row>
    <row r="43" spans="1:13" ht="12.95" customHeight="1" x14ac:dyDescent="0.2">
      <c r="A43" s="26" t="s">
        <v>38</v>
      </c>
      <c r="B43" s="47">
        <v>1112</v>
      </c>
      <c r="C43" s="224">
        <v>24000</v>
      </c>
      <c r="D43" s="225">
        <v>0</v>
      </c>
      <c r="E43" s="226">
        <v>0</v>
      </c>
      <c r="F43" s="227">
        <v>0</v>
      </c>
      <c r="G43" s="101">
        <v>0</v>
      </c>
      <c r="H43" s="146" t="s">
        <v>21</v>
      </c>
      <c r="I43" s="228">
        <v>20128.5</v>
      </c>
      <c r="J43" s="227">
        <v>40766.75</v>
      </c>
      <c r="K43" s="114" t="s">
        <v>98</v>
      </c>
      <c r="L43" s="146" t="s">
        <v>151</v>
      </c>
      <c r="M43" s="227">
        <f t="shared" si="2"/>
        <v>36.660746402877699</v>
      </c>
    </row>
    <row r="44" spans="1:13" ht="12.95" customHeight="1" x14ac:dyDescent="0.2">
      <c r="A44" s="26" t="s">
        <v>39</v>
      </c>
      <c r="B44" s="47">
        <v>1307</v>
      </c>
      <c r="C44" s="224">
        <v>12924.6</v>
      </c>
      <c r="D44" s="114" t="s">
        <v>98</v>
      </c>
      <c r="E44" s="226">
        <v>-2100</v>
      </c>
      <c r="F44" s="227">
        <v>9616.6</v>
      </c>
      <c r="G44" s="114" t="s">
        <v>120</v>
      </c>
      <c r="H44" s="146" t="s">
        <v>151</v>
      </c>
      <c r="I44" s="228">
        <v>116263.65</v>
      </c>
      <c r="J44" s="227">
        <v>-12875.65</v>
      </c>
      <c r="K44" s="114" t="s">
        <v>120</v>
      </c>
      <c r="L44" s="146" t="s">
        <v>6</v>
      </c>
      <c r="M44" s="227">
        <f t="shared" si="2"/>
        <v>-9.8513006885998475</v>
      </c>
    </row>
    <row r="45" spans="1:13" ht="12.95" customHeight="1" x14ac:dyDescent="0.2">
      <c r="A45" s="26" t="s">
        <v>40</v>
      </c>
      <c r="B45" s="47">
        <v>1060</v>
      </c>
      <c r="C45" s="224">
        <v>10560</v>
      </c>
      <c r="D45" s="225">
        <v>-53.004005340453944</v>
      </c>
      <c r="E45" s="226">
        <v>17472</v>
      </c>
      <c r="F45" s="227">
        <v>8892</v>
      </c>
      <c r="G45" s="101">
        <f t="shared" si="0"/>
        <v>-49.107142857142861</v>
      </c>
      <c r="H45" s="146" t="s">
        <v>6</v>
      </c>
      <c r="I45" s="228">
        <v>53343</v>
      </c>
      <c r="J45" s="227">
        <v>76832.399999999994</v>
      </c>
      <c r="K45" s="101">
        <f t="shared" si="3"/>
        <v>44.034643720825592</v>
      </c>
      <c r="L45" s="146" t="s">
        <v>151</v>
      </c>
      <c r="M45" s="227">
        <f t="shared" si="2"/>
        <v>72.483396226415095</v>
      </c>
    </row>
    <row r="46" spans="1:13" ht="12.95" customHeight="1" x14ac:dyDescent="0.2">
      <c r="A46" s="26" t="s">
        <v>41</v>
      </c>
      <c r="B46" s="47">
        <v>1619</v>
      </c>
      <c r="C46" s="224">
        <v>7370.3</v>
      </c>
      <c r="D46" s="225">
        <v>-73.903468006493767</v>
      </c>
      <c r="E46" s="226">
        <v>18936.400000000001</v>
      </c>
      <c r="F46" s="227">
        <v>-11273.65</v>
      </c>
      <c r="G46" s="114" t="s">
        <v>120</v>
      </c>
      <c r="H46" s="146" t="s">
        <v>6</v>
      </c>
      <c r="I46" s="228">
        <v>127297.85</v>
      </c>
      <c r="J46" s="227">
        <v>100277.2</v>
      </c>
      <c r="K46" s="101">
        <f t="shared" si="3"/>
        <v>-21.22632079017832</v>
      </c>
      <c r="L46" s="146" t="s">
        <v>6</v>
      </c>
      <c r="M46" s="227">
        <f t="shared" si="2"/>
        <v>61.937739345274856</v>
      </c>
    </row>
    <row r="47" spans="1:13" ht="12.95" customHeight="1" x14ac:dyDescent="0.2">
      <c r="A47" s="26" t="s">
        <v>121</v>
      </c>
      <c r="B47" s="47">
        <v>1230</v>
      </c>
      <c r="C47" s="224">
        <v>46947.3</v>
      </c>
      <c r="D47" s="225">
        <v>77.83068181818183</v>
      </c>
      <c r="E47" s="226">
        <v>4750</v>
      </c>
      <c r="F47" s="227">
        <v>4536</v>
      </c>
      <c r="G47" s="101">
        <f t="shared" si="0"/>
        <v>-4.5052631578947349</v>
      </c>
      <c r="H47" s="146" t="s">
        <v>6</v>
      </c>
      <c r="I47" s="228">
        <v>17724.8</v>
      </c>
      <c r="J47" s="227">
        <v>71681.3</v>
      </c>
      <c r="K47" s="114" t="s">
        <v>98</v>
      </c>
      <c r="L47" s="146" t="s">
        <v>151</v>
      </c>
      <c r="M47" s="227">
        <f t="shared" si="2"/>
        <v>58.277479674796751</v>
      </c>
    </row>
    <row r="48" spans="1:13" ht="12.95" customHeight="1" x14ac:dyDescent="0.2">
      <c r="B48" s="47"/>
      <c r="C48" s="224"/>
      <c r="D48" s="225"/>
      <c r="E48" s="226"/>
      <c r="F48" s="227"/>
      <c r="G48" s="101"/>
      <c r="H48" s="97"/>
      <c r="I48" s="101"/>
      <c r="J48" s="157"/>
      <c r="K48" s="101"/>
      <c r="L48" s="97"/>
      <c r="M48" s="157"/>
    </row>
    <row r="49" spans="1:13" ht="12.95" customHeight="1" x14ac:dyDescent="0.2">
      <c r="A49" s="25" t="s">
        <v>43</v>
      </c>
      <c r="B49" s="50">
        <v>42336</v>
      </c>
      <c r="C49" s="222">
        <f>SUM(C50:C63)</f>
        <v>1223723</v>
      </c>
      <c r="D49" s="113">
        <v>-7.7922917733719066</v>
      </c>
      <c r="E49" s="222">
        <f>SUM(E50:E63)</f>
        <v>588682.02</v>
      </c>
      <c r="F49" s="223">
        <f>SUM(F50:F63)</f>
        <v>496049.72</v>
      </c>
      <c r="G49" s="156">
        <f t="shared" si="0"/>
        <v>-15.735540895235777</v>
      </c>
      <c r="H49" s="220" t="s">
        <v>6</v>
      </c>
      <c r="I49" s="223">
        <f>SUM(I50:I63)</f>
        <v>3660342.11</v>
      </c>
      <c r="J49" s="223">
        <f>SUM(J50:J63)</f>
        <v>3231173.5500000003</v>
      </c>
      <c r="K49" s="156">
        <f t="shared" ref="K49:K63" si="4">(J49/I49-1)*100</f>
        <v>-11.724820989478479</v>
      </c>
      <c r="L49" s="220" t="s">
        <v>6</v>
      </c>
      <c r="M49" s="223">
        <f t="shared" si="2"/>
        <v>76.322126558956924</v>
      </c>
    </row>
    <row r="50" spans="1:13" ht="14.25" customHeight="1" x14ac:dyDescent="0.2">
      <c r="A50" s="26" t="s">
        <v>44</v>
      </c>
      <c r="B50" s="47">
        <v>1980</v>
      </c>
      <c r="C50" s="224">
        <v>59815.6</v>
      </c>
      <c r="D50" s="225">
        <v>-13.801183411487694</v>
      </c>
      <c r="E50" s="226">
        <v>29324.7</v>
      </c>
      <c r="F50" s="227">
        <v>37181.599999999999</v>
      </c>
      <c r="G50" s="101">
        <f t="shared" si="0"/>
        <v>26.79277196356653</v>
      </c>
      <c r="H50" s="146" t="s">
        <v>151</v>
      </c>
      <c r="I50" s="228">
        <v>84950.78</v>
      </c>
      <c r="J50" s="227">
        <v>164478.69</v>
      </c>
      <c r="K50" s="101">
        <f t="shared" si="4"/>
        <v>93.616456493983932</v>
      </c>
      <c r="L50" s="146" t="s">
        <v>151</v>
      </c>
      <c r="M50" s="227">
        <f t="shared" si="2"/>
        <v>83.070045454545451</v>
      </c>
    </row>
    <row r="51" spans="1:13" ht="12.95" customHeight="1" x14ac:dyDescent="0.2">
      <c r="A51" s="26" t="s">
        <v>122</v>
      </c>
      <c r="B51" s="47">
        <v>2096</v>
      </c>
      <c r="C51" s="224">
        <v>39241.4</v>
      </c>
      <c r="D51" s="225">
        <v>-26.748800657071925</v>
      </c>
      <c r="E51" s="226">
        <v>35868.400000000001</v>
      </c>
      <c r="F51" s="227">
        <v>25001.4</v>
      </c>
      <c r="G51" s="101">
        <f t="shared" si="0"/>
        <v>-30.296862976882156</v>
      </c>
      <c r="H51" s="146" t="s">
        <v>6</v>
      </c>
      <c r="I51" s="228">
        <v>284283.34999999998</v>
      </c>
      <c r="J51" s="227">
        <v>236109.29</v>
      </c>
      <c r="K51" s="101">
        <f t="shared" si="4"/>
        <v>-16.945790177300214</v>
      </c>
      <c r="L51" s="146" t="s">
        <v>6</v>
      </c>
      <c r="M51" s="227">
        <f t="shared" si="2"/>
        <v>112.64756202290077</v>
      </c>
    </row>
    <row r="52" spans="1:13" ht="12.95" customHeight="1" x14ac:dyDescent="0.2">
      <c r="A52" s="26" t="s">
        <v>46</v>
      </c>
      <c r="B52" s="47">
        <v>2874</v>
      </c>
      <c r="C52" s="229">
        <v>36745.35</v>
      </c>
      <c r="D52" s="225">
        <v>7.2741046952591981</v>
      </c>
      <c r="E52" s="226">
        <v>6592.95</v>
      </c>
      <c r="F52" s="230">
        <v>9594.0499999999993</v>
      </c>
      <c r="G52" s="101">
        <f t="shared" si="0"/>
        <v>45.519835581947362</v>
      </c>
      <c r="H52" s="146" t="s">
        <v>151</v>
      </c>
      <c r="I52" s="228">
        <v>282503.09999999998</v>
      </c>
      <c r="J52" s="227">
        <v>233796.44</v>
      </c>
      <c r="K52" s="101">
        <f t="shared" si="4"/>
        <v>-17.241106380779534</v>
      </c>
      <c r="L52" s="146" t="s">
        <v>6</v>
      </c>
      <c r="M52" s="227">
        <f t="shared" si="2"/>
        <v>81.348796102992353</v>
      </c>
    </row>
    <row r="53" spans="1:13" ht="12.95" customHeight="1" x14ac:dyDescent="0.2">
      <c r="A53" s="26" t="s">
        <v>47</v>
      </c>
      <c r="B53" s="47">
        <v>307</v>
      </c>
      <c r="C53" s="224">
        <v>8400</v>
      </c>
      <c r="D53" s="225">
        <v>0</v>
      </c>
      <c r="E53" s="226">
        <v>3465.1</v>
      </c>
      <c r="F53" s="230">
        <v>5679.75</v>
      </c>
      <c r="G53" s="101">
        <f t="shared" si="0"/>
        <v>63.91301838330785</v>
      </c>
      <c r="H53" s="146" t="s">
        <v>151</v>
      </c>
      <c r="I53" s="228">
        <v>29959.1</v>
      </c>
      <c r="J53" s="227">
        <v>20149.849999999999</v>
      </c>
      <c r="K53" s="101">
        <f t="shared" si="4"/>
        <v>-32.742138448751803</v>
      </c>
      <c r="L53" s="146" t="s">
        <v>6</v>
      </c>
      <c r="M53" s="227">
        <f t="shared" si="2"/>
        <v>65.634690553745926</v>
      </c>
    </row>
    <row r="54" spans="1:13" ht="12.95" customHeight="1" x14ac:dyDescent="0.2">
      <c r="A54" s="26" t="s">
        <v>48</v>
      </c>
      <c r="B54" s="47">
        <v>1443</v>
      </c>
      <c r="C54" s="224">
        <v>38673.199999999997</v>
      </c>
      <c r="D54" s="225">
        <v>-26.921666962709889</v>
      </c>
      <c r="E54" s="226">
        <v>15043.8</v>
      </c>
      <c r="F54" s="227">
        <v>4723.8500000000004</v>
      </c>
      <c r="G54" s="101">
        <f t="shared" si="0"/>
        <v>-68.599356545553647</v>
      </c>
      <c r="H54" s="146" t="s">
        <v>6</v>
      </c>
      <c r="I54" s="228">
        <v>70041.14</v>
      </c>
      <c r="J54" s="227">
        <v>83037.95</v>
      </c>
      <c r="K54" s="101">
        <f t="shared" si="4"/>
        <v>18.5559658223724</v>
      </c>
      <c r="L54" s="146" t="s">
        <v>151</v>
      </c>
      <c r="M54" s="227">
        <f t="shared" si="2"/>
        <v>57.545356895356896</v>
      </c>
    </row>
    <row r="55" spans="1:13" ht="12.95" customHeight="1" x14ac:dyDescent="0.2">
      <c r="A55" s="26" t="s">
        <v>49</v>
      </c>
      <c r="B55" s="47">
        <v>2285</v>
      </c>
      <c r="C55" s="224">
        <v>53441.9</v>
      </c>
      <c r="D55" s="225">
        <v>-29.435104787256506</v>
      </c>
      <c r="E55" s="226">
        <v>49707.85</v>
      </c>
      <c r="F55" s="230">
        <v>36091.370000000003</v>
      </c>
      <c r="G55" s="101">
        <f t="shared" si="0"/>
        <v>-27.393017400672115</v>
      </c>
      <c r="H55" s="146" t="s">
        <v>6</v>
      </c>
      <c r="I55" s="228">
        <v>116973.5</v>
      </c>
      <c r="J55" s="227">
        <v>94451.27</v>
      </c>
      <c r="K55" s="101">
        <f t="shared" si="4"/>
        <v>-19.25413020897895</v>
      </c>
      <c r="L55" s="146" t="s">
        <v>6</v>
      </c>
      <c r="M55" s="227">
        <f t="shared" si="2"/>
        <v>41.335347921225384</v>
      </c>
    </row>
    <row r="56" spans="1:13" ht="12.95" customHeight="1" x14ac:dyDescent="0.2">
      <c r="A56" s="26" t="s">
        <v>50</v>
      </c>
      <c r="B56" s="47">
        <v>19415</v>
      </c>
      <c r="C56" s="224">
        <v>728446.05</v>
      </c>
      <c r="D56" s="225">
        <v>-2.3828352488039051</v>
      </c>
      <c r="E56" s="226">
        <v>331592.96999999997</v>
      </c>
      <c r="F56" s="227">
        <v>310318.8</v>
      </c>
      <c r="G56" s="101">
        <f t="shared" si="0"/>
        <v>-6.4157481987630716</v>
      </c>
      <c r="H56" s="146" t="s">
        <v>6</v>
      </c>
      <c r="I56" s="228">
        <v>2149930.58</v>
      </c>
      <c r="J56" s="227">
        <v>1812856.95</v>
      </c>
      <c r="K56" s="101">
        <f t="shared" si="4"/>
        <v>-15.678349484195909</v>
      </c>
      <c r="L56" s="146" t="s">
        <v>6</v>
      </c>
      <c r="M56" s="227">
        <f t="shared" si="2"/>
        <v>93.374038114859644</v>
      </c>
    </row>
    <row r="57" spans="1:13" ht="12.95" customHeight="1" x14ac:dyDescent="0.2">
      <c r="A57" s="26" t="s">
        <v>51</v>
      </c>
      <c r="B57" s="47">
        <v>1119</v>
      </c>
      <c r="C57" s="224">
        <v>49607.9</v>
      </c>
      <c r="D57" s="225">
        <v>-5.2751071691123812</v>
      </c>
      <c r="E57" s="226">
        <v>17196.55</v>
      </c>
      <c r="F57" s="227">
        <v>-20724.95</v>
      </c>
      <c r="G57" s="114" t="s">
        <v>120</v>
      </c>
      <c r="H57" s="146" t="s">
        <v>6</v>
      </c>
      <c r="I57" s="228">
        <v>39142.5</v>
      </c>
      <c r="J57" s="227">
        <v>51093.1</v>
      </c>
      <c r="K57" s="101">
        <f t="shared" si="4"/>
        <v>30.531008494603039</v>
      </c>
      <c r="L57" s="146" t="s">
        <v>151</v>
      </c>
      <c r="M57" s="227">
        <f t="shared" si="2"/>
        <v>45.659606791778373</v>
      </c>
    </row>
    <row r="58" spans="1:13" ht="12.95" customHeight="1" x14ac:dyDescent="0.2">
      <c r="A58" s="26" t="s">
        <v>52</v>
      </c>
      <c r="B58" s="47">
        <v>1363</v>
      </c>
      <c r="C58" s="224">
        <v>0</v>
      </c>
      <c r="D58" s="225">
        <v>-100</v>
      </c>
      <c r="E58" s="226">
        <v>-1565</v>
      </c>
      <c r="F58" s="227">
        <v>0</v>
      </c>
      <c r="G58" s="101">
        <f t="shared" si="0"/>
        <v>-100</v>
      </c>
      <c r="H58" s="146" t="s">
        <v>151</v>
      </c>
      <c r="I58" s="228">
        <v>168563.6</v>
      </c>
      <c r="J58" s="227">
        <v>54417.15</v>
      </c>
      <c r="K58" s="101">
        <f t="shared" si="4"/>
        <v>-67.717140592630926</v>
      </c>
      <c r="L58" s="146" t="s">
        <v>6</v>
      </c>
      <c r="M58" s="227">
        <f t="shared" si="2"/>
        <v>39.924541452677914</v>
      </c>
    </row>
    <row r="59" spans="1:13" ht="12.95" customHeight="1" x14ac:dyDescent="0.2">
      <c r="A59" s="26" t="s">
        <v>53</v>
      </c>
      <c r="B59" s="47">
        <v>2867</v>
      </c>
      <c r="C59" s="224">
        <v>37480</v>
      </c>
      <c r="D59" s="225">
        <v>-10.506208213944602</v>
      </c>
      <c r="E59" s="226">
        <v>40480</v>
      </c>
      <c r="F59" s="227">
        <v>26280</v>
      </c>
      <c r="G59" s="101">
        <f t="shared" si="0"/>
        <v>-35.079051383399204</v>
      </c>
      <c r="H59" s="146" t="s">
        <v>6</v>
      </c>
      <c r="I59" s="228">
        <v>59203.3</v>
      </c>
      <c r="J59" s="227">
        <v>88766.2</v>
      </c>
      <c r="K59" s="101">
        <f t="shared" si="4"/>
        <v>49.934547567449769</v>
      </c>
      <c r="L59" s="146" t="s">
        <v>151</v>
      </c>
      <c r="M59" s="227">
        <f t="shared" si="2"/>
        <v>30.96135333100802</v>
      </c>
    </row>
    <row r="60" spans="1:13" ht="12.95" customHeight="1" x14ac:dyDescent="0.2">
      <c r="A60" s="26" t="s">
        <v>54</v>
      </c>
      <c r="B60" s="47">
        <v>396</v>
      </c>
      <c r="C60" s="224">
        <v>7200</v>
      </c>
      <c r="D60" s="225">
        <v>0</v>
      </c>
      <c r="E60" s="226">
        <v>0</v>
      </c>
      <c r="F60" s="227">
        <v>0</v>
      </c>
      <c r="G60" s="101">
        <v>0</v>
      </c>
      <c r="H60" s="146" t="s">
        <v>21</v>
      </c>
      <c r="I60" s="228">
        <v>38460</v>
      </c>
      <c r="J60" s="227">
        <v>-5564</v>
      </c>
      <c r="K60" s="114" t="s">
        <v>120</v>
      </c>
      <c r="L60" s="146" t="s">
        <v>6</v>
      </c>
      <c r="M60" s="227">
        <f t="shared" si="2"/>
        <v>-14.05050505050505</v>
      </c>
    </row>
    <row r="61" spans="1:13" ht="12.95" customHeight="1" x14ac:dyDescent="0.2">
      <c r="A61" s="26" t="s">
        <v>55</v>
      </c>
      <c r="B61" s="47">
        <v>1278</v>
      </c>
      <c r="C61" s="224">
        <v>48301.599999999999</v>
      </c>
      <c r="D61" s="225">
        <v>51.446058143326567</v>
      </c>
      <c r="E61" s="226">
        <v>25573.599999999999</v>
      </c>
      <c r="F61" s="227">
        <v>37130.6</v>
      </c>
      <c r="G61" s="101">
        <f t="shared" si="0"/>
        <v>45.191134607564052</v>
      </c>
      <c r="H61" s="146" t="s">
        <v>151</v>
      </c>
      <c r="I61" s="228">
        <v>122331.46</v>
      </c>
      <c r="J61" s="227">
        <v>74079.47</v>
      </c>
      <c r="K61" s="101">
        <f t="shared" si="4"/>
        <v>-39.443647611170505</v>
      </c>
      <c r="L61" s="146" t="s">
        <v>6</v>
      </c>
      <c r="M61" s="227">
        <f t="shared" si="2"/>
        <v>57.965156494522695</v>
      </c>
    </row>
    <row r="62" spans="1:13" ht="12.95" customHeight="1" x14ac:dyDescent="0.2">
      <c r="A62" s="26" t="s">
        <v>56</v>
      </c>
      <c r="B62" s="47">
        <v>3926</v>
      </c>
      <c r="C62" s="224">
        <v>100770</v>
      </c>
      <c r="D62" s="225">
        <v>-16.082343731783276</v>
      </c>
      <c r="E62" s="226">
        <v>20869.099999999999</v>
      </c>
      <c r="F62" s="227">
        <v>10973.25</v>
      </c>
      <c r="G62" s="101">
        <f t="shared" si="0"/>
        <v>-47.418671624554968</v>
      </c>
      <c r="H62" s="146" t="s">
        <v>6</v>
      </c>
      <c r="I62" s="228">
        <v>156941.6</v>
      </c>
      <c r="J62" s="227">
        <v>315402.89</v>
      </c>
      <c r="K62" s="114" t="s">
        <v>98</v>
      </c>
      <c r="L62" s="146" t="s">
        <v>151</v>
      </c>
      <c r="M62" s="227">
        <f t="shared" si="2"/>
        <v>80.336956189505855</v>
      </c>
    </row>
    <row r="63" spans="1:13" ht="12.95" customHeight="1" x14ac:dyDescent="0.2">
      <c r="A63" s="26" t="s">
        <v>57</v>
      </c>
      <c r="B63" s="47">
        <v>987</v>
      </c>
      <c r="C63" s="224">
        <v>15600</v>
      </c>
      <c r="D63" s="225">
        <v>-6.2049062049062016</v>
      </c>
      <c r="E63" s="226">
        <v>14532</v>
      </c>
      <c r="F63" s="227">
        <v>13800</v>
      </c>
      <c r="G63" s="101">
        <f t="shared" si="0"/>
        <v>-5.0371593724194863</v>
      </c>
      <c r="H63" s="146" t="s">
        <v>6</v>
      </c>
      <c r="I63" s="228">
        <v>57058.1</v>
      </c>
      <c r="J63" s="227">
        <v>8098.3</v>
      </c>
      <c r="K63" s="101">
        <f t="shared" si="4"/>
        <v>-85.806923118715829</v>
      </c>
      <c r="L63" s="146" t="s">
        <v>6</v>
      </c>
      <c r="M63" s="227">
        <f t="shared" si="2"/>
        <v>8.2049645390070918</v>
      </c>
    </row>
    <row r="64" spans="1:13" ht="12.95" customHeight="1" x14ac:dyDescent="0.2">
      <c r="B64" s="47"/>
      <c r="C64" s="224"/>
      <c r="D64" s="225"/>
      <c r="E64" s="226"/>
      <c r="F64" s="227"/>
      <c r="G64" s="101"/>
      <c r="H64" s="97"/>
      <c r="I64" s="101"/>
      <c r="J64" s="157"/>
      <c r="K64" s="101"/>
      <c r="L64" s="97"/>
      <c r="M64" s="157"/>
    </row>
    <row r="65" spans="1:13" ht="12.95" customHeight="1" x14ac:dyDescent="0.2">
      <c r="A65" s="25" t="s">
        <v>58</v>
      </c>
      <c r="B65" s="50">
        <v>41819</v>
      </c>
      <c r="C65" s="222">
        <f>SUM(C66:C78)</f>
        <v>1020018.4</v>
      </c>
      <c r="D65" s="113">
        <v>-10.559791345018365</v>
      </c>
      <c r="E65" s="222">
        <f>SUM(E66:E78)</f>
        <v>279549.93999999994</v>
      </c>
      <c r="F65" s="223">
        <f>SUM(F66:F78)</f>
        <v>260182.05</v>
      </c>
      <c r="G65" s="156">
        <f t="shared" si="0"/>
        <v>-6.928239727041241</v>
      </c>
      <c r="H65" s="220" t="s">
        <v>6</v>
      </c>
      <c r="I65" s="223">
        <f>SUM(I66:I78)</f>
        <v>3316791.69</v>
      </c>
      <c r="J65" s="223">
        <f>SUM(J66:J78)</f>
        <v>3256930.3300000005</v>
      </c>
      <c r="K65" s="156">
        <f t="shared" ref="K65:K78" si="5">(J65/I65-1)*100</f>
        <v>-1.8047970929401136</v>
      </c>
      <c r="L65" s="220" t="s">
        <v>6</v>
      </c>
      <c r="M65" s="223">
        <f t="shared" si="2"/>
        <v>77.881592816662291</v>
      </c>
    </row>
    <row r="66" spans="1:13" ht="12.95" customHeight="1" x14ac:dyDescent="0.2">
      <c r="A66" s="26" t="s">
        <v>59</v>
      </c>
      <c r="B66" s="47">
        <v>8047</v>
      </c>
      <c r="C66" s="224">
        <v>255241.95</v>
      </c>
      <c r="D66" s="225">
        <v>-10.119570271722122</v>
      </c>
      <c r="E66" s="226">
        <v>2225.5</v>
      </c>
      <c r="F66" s="227">
        <v>62818.8</v>
      </c>
      <c r="G66" s="114" t="s">
        <v>98</v>
      </c>
      <c r="H66" s="146" t="s">
        <v>151</v>
      </c>
      <c r="I66" s="228">
        <v>349350.09</v>
      </c>
      <c r="J66" s="227">
        <v>178813.54</v>
      </c>
      <c r="K66" s="101">
        <f t="shared" si="5"/>
        <v>-48.815373140450603</v>
      </c>
      <c r="L66" s="146" t="s">
        <v>6</v>
      </c>
      <c r="M66" s="227">
        <f t="shared" si="2"/>
        <v>22.221143283211134</v>
      </c>
    </row>
    <row r="67" spans="1:13" ht="12.95" customHeight="1" x14ac:dyDescent="0.2">
      <c r="A67" s="26" t="s">
        <v>60</v>
      </c>
      <c r="B67" s="47">
        <v>1051</v>
      </c>
      <c r="C67" s="224">
        <v>25490.95</v>
      </c>
      <c r="D67" s="114" t="s">
        <v>98</v>
      </c>
      <c r="E67" s="226">
        <v>-6256.85</v>
      </c>
      <c r="F67" s="230">
        <v>20881.95</v>
      </c>
      <c r="G67" s="114" t="s">
        <v>120</v>
      </c>
      <c r="H67" s="146" t="s">
        <v>151</v>
      </c>
      <c r="I67" s="228">
        <v>52136.55</v>
      </c>
      <c r="J67" s="227">
        <v>99199.35</v>
      </c>
      <c r="K67" s="101">
        <f t="shared" si="5"/>
        <v>90.268343417429804</v>
      </c>
      <c r="L67" s="146" t="s">
        <v>151</v>
      </c>
      <c r="M67" s="227">
        <f t="shared" si="2"/>
        <v>94.385680304471933</v>
      </c>
    </row>
    <row r="68" spans="1:13" ht="12.95" customHeight="1" x14ac:dyDescent="0.2">
      <c r="A68" s="26" t="s">
        <v>61</v>
      </c>
      <c r="B68" s="47">
        <v>2618</v>
      </c>
      <c r="C68" s="224">
        <v>19282.5</v>
      </c>
      <c r="D68" s="225">
        <v>-58.682600087423829</v>
      </c>
      <c r="E68" s="226">
        <v>18733.2</v>
      </c>
      <c r="F68" s="227">
        <v>10626.65</v>
      </c>
      <c r="G68" s="101">
        <f t="shared" si="0"/>
        <v>-43.273706574424018</v>
      </c>
      <c r="H68" s="146" t="s">
        <v>6</v>
      </c>
      <c r="I68" s="228">
        <v>213188.7</v>
      </c>
      <c r="J68" s="227">
        <v>225037.5</v>
      </c>
      <c r="K68" s="101">
        <f t="shared" si="5"/>
        <v>5.5578930778225955</v>
      </c>
      <c r="L68" s="146" t="s">
        <v>151</v>
      </c>
      <c r="M68" s="227">
        <f t="shared" si="2"/>
        <v>85.95779220779221</v>
      </c>
    </row>
    <row r="69" spans="1:13" ht="12.95" customHeight="1" x14ac:dyDescent="0.2">
      <c r="A69" s="26" t="s">
        <v>62</v>
      </c>
      <c r="B69" s="47">
        <v>685</v>
      </c>
      <c r="C69" s="224">
        <v>10668</v>
      </c>
      <c r="D69" s="225">
        <v>0.22547914317925244</v>
      </c>
      <c r="E69" s="226">
        <v>4671</v>
      </c>
      <c r="F69" s="227">
        <v>1891.45</v>
      </c>
      <c r="G69" s="101">
        <f t="shared" si="0"/>
        <v>-59.506529651038321</v>
      </c>
      <c r="H69" s="146" t="s">
        <v>6</v>
      </c>
      <c r="I69" s="228">
        <v>2606.5500000000002</v>
      </c>
      <c r="J69" s="227">
        <v>16444.55</v>
      </c>
      <c r="K69" s="114" t="s">
        <v>98</v>
      </c>
      <c r="L69" s="146" t="s">
        <v>151</v>
      </c>
      <c r="M69" s="227">
        <f t="shared" si="2"/>
        <v>24.006642335766422</v>
      </c>
    </row>
    <row r="70" spans="1:13" ht="12.95" customHeight="1" x14ac:dyDescent="0.2">
      <c r="A70" s="26" t="s">
        <v>63</v>
      </c>
      <c r="B70" s="47">
        <v>3844</v>
      </c>
      <c r="C70" s="224">
        <v>26713.25</v>
      </c>
      <c r="D70" s="225">
        <v>-56.904659731812131</v>
      </c>
      <c r="E70" s="226">
        <v>19030.900000000001</v>
      </c>
      <c r="F70" s="227">
        <v>13031.7</v>
      </c>
      <c r="G70" s="101">
        <f t="shared" si="0"/>
        <v>-31.5234697255516</v>
      </c>
      <c r="H70" s="146" t="s">
        <v>6</v>
      </c>
      <c r="I70" s="228">
        <v>306360.65999999997</v>
      </c>
      <c r="J70" s="227">
        <v>422080.9</v>
      </c>
      <c r="K70" s="101">
        <f t="shared" si="5"/>
        <v>37.772552128592515</v>
      </c>
      <c r="L70" s="146" t="s">
        <v>151</v>
      </c>
      <c r="M70" s="227">
        <f t="shared" si="2"/>
        <v>109.80252341311135</v>
      </c>
    </row>
    <row r="71" spans="1:13" ht="12.95" customHeight="1" x14ac:dyDescent="0.2">
      <c r="A71" s="26" t="s">
        <v>64</v>
      </c>
      <c r="B71" s="47">
        <v>2581</v>
      </c>
      <c r="C71" s="224">
        <v>29950</v>
      </c>
      <c r="D71" s="225">
        <v>34.479816802119359</v>
      </c>
      <c r="E71" s="226">
        <v>1821</v>
      </c>
      <c r="F71" s="227">
        <v>8350</v>
      </c>
      <c r="G71" s="114" t="s">
        <v>98</v>
      </c>
      <c r="H71" s="146" t="s">
        <v>151</v>
      </c>
      <c r="I71" s="228">
        <v>353923.4</v>
      </c>
      <c r="J71" s="230">
        <v>197939.25</v>
      </c>
      <c r="K71" s="101">
        <f t="shared" si="5"/>
        <v>-44.072855877853797</v>
      </c>
      <c r="L71" s="146" t="s">
        <v>6</v>
      </c>
      <c r="M71" s="230">
        <f t="shared" si="2"/>
        <v>76.690914374273532</v>
      </c>
    </row>
    <row r="72" spans="1:13" ht="12.95" customHeight="1" x14ac:dyDescent="0.2">
      <c r="A72" s="26" t="s">
        <v>65</v>
      </c>
      <c r="B72" s="47">
        <v>1101</v>
      </c>
      <c r="C72" s="224">
        <v>22202.7</v>
      </c>
      <c r="D72" s="225">
        <v>-15.037654406024703</v>
      </c>
      <c r="E72" s="226">
        <v>6932.4</v>
      </c>
      <c r="F72" s="227">
        <v>17402.7</v>
      </c>
      <c r="G72" s="114" t="s">
        <v>98</v>
      </c>
      <c r="H72" s="146" t="s">
        <v>151</v>
      </c>
      <c r="I72" s="228">
        <v>-6661</v>
      </c>
      <c r="J72" s="227">
        <v>66967.5</v>
      </c>
      <c r="K72" s="114" t="s">
        <v>120</v>
      </c>
      <c r="L72" s="146" t="s">
        <v>151</v>
      </c>
      <c r="M72" s="227">
        <f t="shared" si="2"/>
        <v>60.824250681198912</v>
      </c>
    </row>
    <row r="73" spans="1:13" ht="12.95" customHeight="1" x14ac:dyDescent="0.2">
      <c r="A73" s="26" t="s">
        <v>66</v>
      </c>
      <c r="B73" s="47">
        <v>4765</v>
      </c>
      <c r="C73" s="224">
        <v>146360.1</v>
      </c>
      <c r="D73" s="225">
        <v>-3.7665544952087182</v>
      </c>
      <c r="E73" s="226">
        <v>74788.5</v>
      </c>
      <c r="F73" s="227">
        <v>46088.95</v>
      </c>
      <c r="G73" s="101">
        <f t="shared" ref="G73:G98" si="6">(F73/E73-1)*100</f>
        <v>-38.374282142307983</v>
      </c>
      <c r="H73" s="146" t="s">
        <v>6</v>
      </c>
      <c r="I73" s="228">
        <v>576567.4</v>
      </c>
      <c r="J73" s="227">
        <v>490481</v>
      </c>
      <c r="K73" s="101">
        <f t="shared" si="5"/>
        <v>-14.930847633771871</v>
      </c>
      <c r="L73" s="146" t="s">
        <v>6</v>
      </c>
      <c r="M73" s="227">
        <f t="shared" si="2"/>
        <v>102.93410283315845</v>
      </c>
    </row>
    <row r="74" spans="1:13" ht="12.95" customHeight="1" x14ac:dyDescent="0.2">
      <c r="A74" s="26" t="s">
        <v>67</v>
      </c>
      <c r="B74" s="47">
        <v>2470</v>
      </c>
      <c r="C74" s="224">
        <v>104675.8</v>
      </c>
      <c r="D74" s="225">
        <v>-8.8301475298537042</v>
      </c>
      <c r="E74" s="226">
        <v>84635.75</v>
      </c>
      <c r="F74" s="227">
        <v>50614.05</v>
      </c>
      <c r="G74" s="101">
        <f t="shared" si="6"/>
        <v>-40.197788759478115</v>
      </c>
      <c r="H74" s="146" t="s">
        <v>6</v>
      </c>
      <c r="I74" s="228">
        <v>755422.1</v>
      </c>
      <c r="J74" s="227">
        <v>584886.94999999995</v>
      </c>
      <c r="K74" s="101">
        <f t="shared" si="5"/>
        <v>-22.574816119358964</v>
      </c>
      <c r="L74" s="146" t="s">
        <v>6</v>
      </c>
      <c r="M74" s="227">
        <f t="shared" ref="M74:M98" si="7">J74/B74</f>
        <v>236.79633603238864</v>
      </c>
    </row>
    <row r="75" spans="1:13" ht="12.95" customHeight="1" x14ac:dyDescent="0.2">
      <c r="A75" s="26" t="s">
        <v>68</v>
      </c>
      <c r="B75" s="47">
        <v>7039</v>
      </c>
      <c r="C75" s="224">
        <v>229416.8</v>
      </c>
      <c r="D75" s="225">
        <v>-8.7283919649469475</v>
      </c>
      <c r="E75" s="226">
        <v>42940.45</v>
      </c>
      <c r="F75" s="227">
        <v>15691.55</v>
      </c>
      <c r="G75" s="101">
        <f t="shared" si="6"/>
        <v>-63.45741602614784</v>
      </c>
      <c r="H75" s="146" t="s">
        <v>6</v>
      </c>
      <c r="I75" s="228">
        <v>401342.7</v>
      </c>
      <c r="J75" s="227">
        <v>485104.39</v>
      </c>
      <c r="K75" s="101">
        <f t="shared" si="5"/>
        <v>20.870365899267629</v>
      </c>
      <c r="L75" s="146" t="s">
        <v>151</v>
      </c>
      <c r="M75" s="227">
        <f t="shared" si="7"/>
        <v>68.916662878249753</v>
      </c>
    </row>
    <row r="76" spans="1:13" ht="12.95" customHeight="1" x14ac:dyDescent="0.2">
      <c r="A76" s="26" t="s">
        <v>69</v>
      </c>
      <c r="B76" s="47">
        <v>1382</v>
      </c>
      <c r="C76" s="224">
        <v>35615.199999999997</v>
      </c>
      <c r="D76" s="225">
        <v>-43.291058619344469</v>
      </c>
      <c r="E76" s="226">
        <v>36871.5</v>
      </c>
      <c r="F76" s="227">
        <v>8979.5499999999993</v>
      </c>
      <c r="G76" s="101">
        <f t="shared" si="6"/>
        <v>-75.646366434780248</v>
      </c>
      <c r="H76" s="146" t="s">
        <v>6</v>
      </c>
      <c r="I76" s="228">
        <v>-11348.35</v>
      </c>
      <c r="J76" s="227">
        <v>24527.95</v>
      </c>
      <c r="K76" s="114" t="s">
        <v>120</v>
      </c>
      <c r="L76" s="146" t="s">
        <v>151</v>
      </c>
      <c r="M76" s="227">
        <f t="shared" si="7"/>
        <v>17.748154848046312</v>
      </c>
    </row>
    <row r="77" spans="1:13" ht="12.95" customHeight="1" x14ac:dyDescent="0.2">
      <c r="A77" s="26" t="s">
        <v>70</v>
      </c>
      <c r="B77" s="47">
        <v>4160</v>
      </c>
      <c r="C77" s="224">
        <v>95127.3</v>
      </c>
      <c r="D77" s="225">
        <v>17.356715695194502</v>
      </c>
      <c r="E77" s="226">
        <v>8490.35</v>
      </c>
      <c r="F77" s="227">
        <v>6500.57</v>
      </c>
      <c r="G77" s="101">
        <f t="shared" si="6"/>
        <v>-23.435782977144648</v>
      </c>
      <c r="H77" s="146" t="s">
        <v>6</v>
      </c>
      <c r="I77" s="228">
        <v>255302.8</v>
      </c>
      <c r="J77" s="227">
        <v>373179.97</v>
      </c>
      <c r="K77" s="101">
        <f t="shared" si="5"/>
        <v>46.171514765995504</v>
      </c>
      <c r="L77" s="146" t="s">
        <v>151</v>
      </c>
      <c r="M77" s="227">
        <f t="shared" si="7"/>
        <v>89.7067235576923</v>
      </c>
    </row>
    <row r="78" spans="1:13" ht="12.95" customHeight="1" x14ac:dyDescent="0.2">
      <c r="A78" s="26" t="s">
        <v>71</v>
      </c>
      <c r="B78" s="47">
        <v>2076</v>
      </c>
      <c r="C78" s="224">
        <v>19273.849999999999</v>
      </c>
      <c r="D78" s="225">
        <v>-27.662253581917305</v>
      </c>
      <c r="E78" s="226">
        <v>-15333.76</v>
      </c>
      <c r="F78" s="227">
        <v>-2695.87</v>
      </c>
      <c r="G78" s="101">
        <f t="shared" si="6"/>
        <v>-82.418728348428559</v>
      </c>
      <c r="H78" s="146" t="s">
        <v>151</v>
      </c>
      <c r="I78" s="228">
        <v>68600.09</v>
      </c>
      <c r="J78" s="227">
        <v>92267.48</v>
      </c>
      <c r="K78" s="101">
        <f t="shared" si="5"/>
        <v>34.500523250042377</v>
      </c>
      <c r="L78" s="146" t="s">
        <v>151</v>
      </c>
      <c r="M78" s="227">
        <f t="shared" si="7"/>
        <v>44.444836223506741</v>
      </c>
    </row>
    <row r="79" spans="1:13" ht="12.95" customHeight="1" x14ac:dyDescent="0.2">
      <c r="A79" s="26"/>
      <c r="B79" s="47"/>
      <c r="C79" s="224"/>
      <c r="D79" s="225"/>
      <c r="E79" s="226"/>
      <c r="F79" s="227"/>
      <c r="G79" s="101"/>
      <c r="H79" s="97"/>
      <c r="I79" s="101"/>
      <c r="J79" s="157"/>
      <c r="K79" s="101"/>
      <c r="L79" s="97"/>
      <c r="M79" s="157"/>
    </row>
    <row r="80" spans="1:13" ht="12.95" customHeight="1" x14ac:dyDescent="0.2">
      <c r="A80" s="25" t="s">
        <v>72</v>
      </c>
      <c r="B80" s="50">
        <v>49913</v>
      </c>
      <c r="C80" s="222">
        <f>SUM(C81:C98)</f>
        <v>1125295.06</v>
      </c>
      <c r="D80" s="113">
        <v>-4.0476163982004483</v>
      </c>
      <c r="E80" s="222">
        <f>SUM(E81:E98)</f>
        <v>518838.94</v>
      </c>
      <c r="F80" s="223">
        <f>SUM(F81:F98)</f>
        <v>598161.04999999993</v>
      </c>
      <c r="G80" s="156">
        <f t="shared" si="6"/>
        <v>15.288387953302029</v>
      </c>
      <c r="H80" s="220" t="s">
        <v>151</v>
      </c>
      <c r="I80" s="223">
        <f>SUM(I81:I98)</f>
        <v>4399226.620000001</v>
      </c>
      <c r="J80" s="223">
        <f>SUM(J81:J98)</f>
        <v>4237511.26</v>
      </c>
      <c r="K80" s="156">
        <f t="shared" ref="K80:K98" si="8">(J80/I80-1)*100</f>
        <v>-3.6759952139042373</v>
      </c>
      <c r="L80" s="220" t="s">
        <v>6</v>
      </c>
      <c r="M80" s="223">
        <f t="shared" si="7"/>
        <v>84.897947628874235</v>
      </c>
    </row>
    <row r="81" spans="1:13" ht="12.95" customHeight="1" x14ac:dyDescent="0.2">
      <c r="A81" s="26" t="s">
        <v>73</v>
      </c>
      <c r="B81" s="47">
        <v>2325</v>
      </c>
      <c r="C81" s="224">
        <v>88839.1</v>
      </c>
      <c r="D81" s="225">
        <v>14.91133215195768</v>
      </c>
      <c r="E81" s="226">
        <v>23934.85</v>
      </c>
      <c r="F81" s="227">
        <v>34653.199999999997</v>
      </c>
      <c r="G81" s="101">
        <f t="shared" si="6"/>
        <v>44.781354384924079</v>
      </c>
      <c r="H81" s="146" t="s">
        <v>151</v>
      </c>
      <c r="I81" s="228">
        <v>208398.83</v>
      </c>
      <c r="J81" s="227">
        <v>212000.4</v>
      </c>
      <c r="K81" s="101">
        <f t="shared" si="8"/>
        <v>1.7282102783398479</v>
      </c>
      <c r="L81" s="146" t="s">
        <v>151</v>
      </c>
      <c r="M81" s="227">
        <f t="shared" si="7"/>
        <v>91.182967741935485</v>
      </c>
    </row>
    <row r="82" spans="1:13" ht="12.95" customHeight="1" x14ac:dyDescent="0.2">
      <c r="A82" s="26" t="s">
        <v>74</v>
      </c>
      <c r="B82" s="47">
        <v>1259</v>
      </c>
      <c r="C82" s="224">
        <v>36786</v>
      </c>
      <c r="D82" s="114" t="s">
        <v>98</v>
      </c>
      <c r="E82" s="226">
        <v>13219.65</v>
      </c>
      <c r="F82" s="227">
        <v>24986</v>
      </c>
      <c r="G82" s="101">
        <f t="shared" si="6"/>
        <v>89.006516813985243</v>
      </c>
      <c r="H82" s="146" t="s">
        <v>151</v>
      </c>
      <c r="I82" s="228">
        <v>107677.9</v>
      </c>
      <c r="J82" s="230">
        <v>110073.8</v>
      </c>
      <c r="K82" s="101">
        <f t="shared" si="8"/>
        <v>2.2250619672188998</v>
      </c>
      <c r="L82" s="146" t="s">
        <v>151</v>
      </c>
      <c r="M82" s="230">
        <f t="shared" si="7"/>
        <v>87.429547259729944</v>
      </c>
    </row>
    <row r="83" spans="1:13" ht="12.95" customHeight="1" x14ac:dyDescent="0.2">
      <c r="A83" s="26" t="s">
        <v>75</v>
      </c>
      <c r="B83" s="47">
        <v>3067</v>
      </c>
      <c r="C83" s="224">
        <v>35094.86</v>
      </c>
      <c r="D83" s="225">
        <v>-11.501765180552749</v>
      </c>
      <c r="E83" s="226">
        <v>16888.990000000002</v>
      </c>
      <c r="F83" s="227">
        <v>19022.86</v>
      </c>
      <c r="G83" s="101">
        <f t="shared" si="6"/>
        <v>12.634680937107534</v>
      </c>
      <c r="H83" s="146" t="s">
        <v>151</v>
      </c>
      <c r="I83" s="228">
        <v>160742.79</v>
      </c>
      <c r="J83" s="227">
        <v>236085.29</v>
      </c>
      <c r="K83" s="101">
        <f t="shared" si="8"/>
        <v>46.871464654806601</v>
      </c>
      <c r="L83" s="146" t="s">
        <v>151</v>
      </c>
      <c r="M83" s="227">
        <f t="shared" si="7"/>
        <v>76.975966742745356</v>
      </c>
    </row>
    <row r="84" spans="1:13" ht="12.95" customHeight="1" x14ac:dyDescent="0.2">
      <c r="A84" s="26" t="s">
        <v>76</v>
      </c>
      <c r="B84" s="47">
        <v>1298</v>
      </c>
      <c r="C84" s="224">
        <v>15490</v>
      </c>
      <c r="D84" s="225">
        <v>-17.065988488823447</v>
      </c>
      <c r="E84" s="226">
        <v>717.05</v>
      </c>
      <c r="F84" s="227">
        <v>8318.5499999999993</v>
      </c>
      <c r="G84" s="114" t="s">
        <v>98</v>
      </c>
      <c r="H84" s="146" t="s">
        <v>151</v>
      </c>
      <c r="I84" s="228">
        <v>-52810.879999999997</v>
      </c>
      <c r="J84" s="227">
        <v>-6966.9</v>
      </c>
      <c r="K84" s="101">
        <f t="shared" si="8"/>
        <v>-86.807832022492335</v>
      </c>
      <c r="L84" s="146" t="s">
        <v>6</v>
      </c>
      <c r="M84" s="227">
        <f t="shared" si="7"/>
        <v>-5.3674114021571642</v>
      </c>
    </row>
    <row r="85" spans="1:13" ht="12.95" customHeight="1" x14ac:dyDescent="0.2">
      <c r="A85" s="26" t="s">
        <v>77</v>
      </c>
      <c r="B85" s="47">
        <v>5462</v>
      </c>
      <c r="C85" s="224">
        <v>173832.4</v>
      </c>
      <c r="D85" s="225">
        <v>-0.8855632633361199</v>
      </c>
      <c r="E85" s="226">
        <v>164218.75</v>
      </c>
      <c r="F85" s="227">
        <v>127446.7</v>
      </c>
      <c r="G85" s="101">
        <f t="shared" si="6"/>
        <v>-22.39211417697431</v>
      </c>
      <c r="H85" s="146" t="s">
        <v>6</v>
      </c>
      <c r="I85" s="228">
        <v>1007902.8</v>
      </c>
      <c r="J85" s="227">
        <v>779189.15</v>
      </c>
      <c r="K85" s="101">
        <f t="shared" si="8"/>
        <v>-22.69203439061782</v>
      </c>
      <c r="L85" s="146" t="s">
        <v>6</v>
      </c>
      <c r="M85" s="227">
        <f t="shared" si="7"/>
        <v>142.65638044672281</v>
      </c>
    </row>
    <row r="86" spans="1:13" ht="12.95" customHeight="1" x14ac:dyDescent="0.2">
      <c r="A86" s="26" t="s">
        <v>78</v>
      </c>
      <c r="B86" s="47">
        <v>3259</v>
      </c>
      <c r="C86" s="224">
        <v>57617.75</v>
      </c>
      <c r="D86" s="225">
        <v>42.277818041739245</v>
      </c>
      <c r="E86" s="226">
        <v>10975.35</v>
      </c>
      <c r="F86" s="227">
        <v>54367.75</v>
      </c>
      <c r="G86" s="114" t="s">
        <v>98</v>
      </c>
      <c r="H86" s="146" t="s">
        <v>151</v>
      </c>
      <c r="I86" s="228">
        <v>287592.25</v>
      </c>
      <c r="J86" s="227">
        <v>343240.95</v>
      </c>
      <c r="K86" s="101">
        <f t="shared" si="8"/>
        <v>19.349860783800676</v>
      </c>
      <c r="L86" s="146" t="s">
        <v>151</v>
      </c>
      <c r="M86" s="227">
        <f t="shared" si="7"/>
        <v>105.32094200675054</v>
      </c>
    </row>
    <row r="87" spans="1:13" ht="12.95" customHeight="1" x14ac:dyDescent="0.2">
      <c r="A87" s="26" t="s">
        <v>79</v>
      </c>
      <c r="B87" s="47">
        <v>2109</v>
      </c>
      <c r="C87" s="224">
        <v>20950</v>
      </c>
      <c r="D87" s="225">
        <v>2.3189028678596513</v>
      </c>
      <c r="E87" s="226">
        <v>15372</v>
      </c>
      <c r="F87" s="230">
        <v>15830</v>
      </c>
      <c r="G87" s="101">
        <f t="shared" si="6"/>
        <v>2.9794431433775692</v>
      </c>
      <c r="H87" s="146" t="s">
        <v>151</v>
      </c>
      <c r="I87" s="228">
        <v>150340.79999999999</v>
      </c>
      <c r="J87" s="227">
        <v>235612.7</v>
      </c>
      <c r="K87" s="101">
        <f t="shared" si="8"/>
        <v>56.719067611719524</v>
      </c>
      <c r="L87" s="146" t="s">
        <v>151</v>
      </c>
      <c r="M87" s="227">
        <f t="shared" si="7"/>
        <v>111.71773352299668</v>
      </c>
    </row>
    <row r="88" spans="1:13" ht="12.95" customHeight="1" x14ac:dyDescent="0.2">
      <c r="A88" s="26" t="s">
        <v>80</v>
      </c>
      <c r="B88" s="47">
        <v>3176</v>
      </c>
      <c r="C88" s="224">
        <v>64317</v>
      </c>
      <c r="D88" s="225">
        <v>-39.061434093837647</v>
      </c>
      <c r="E88" s="226">
        <v>43373.25</v>
      </c>
      <c r="F88" s="227">
        <v>9799.9500000000007</v>
      </c>
      <c r="G88" s="101">
        <f t="shared" si="6"/>
        <v>-77.405543739516872</v>
      </c>
      <c r="H88" s="146" t="s">
        <v>6</v>
      </c>
      <c r="I88" s="228">
        <v>378183.53</v>
      </c>
      <c r="J88" s="227">
        <v>316858.27</v>
      </c>
      <c r="K88" s="101">
        <f t="shared" si="8"/>
        <v>-16.215740542693645</v>
      </c>
      <c r="L88" s="146" t="s">
        <v>6</v>
      </c>
      <c r="M88" s="227">
        <f t="shared" si="7"/>
        <v>99.76645780856424</v>
      </c>
    </row>
    <row r="89" spans="1:13" ht="12.95" customHeight="1" x14ac:dyDescent="0.2">
      <c r="A89" s="26" t="s">
        <v>123</v>
      </c>
      <c r="B89" s="47">
        <v>1824</v>
      </c>
      <c r="C89" s="224">
        <v>86132.1</v>
      </c>
      <c r="D89" s="225">
        <v>-15.065476777438114</v>
      </c>
      <c r="E89" s="226">
        <v>63536.55</v>
      </c>
      <c r="F89" s="227">
        <v>49456.1</v>
      </c>
      <c r="G89" s="101">
        <f t="shared" si="6"/>
        <v>-22.161181241348494</v>
      </c>
      <c r="H89" s="146" t="s">
        <v>6</v>
      </c>
      <c r="I89" s="228">
        <v>160488.22</v>
      </c>
      <c r="J89" s="227">
        <v>65115.55</v>
      </c>
      <c r="K89" s="101">
        <f t="shared" si="8"/>
        <v>-59.426585951292864</v>
      </c>
      <c r="L89" s="146" t="s">
        <v>6</v>
      </c>
      <c r="M89" s="227">
        <f t="shared" si="7"/>
        <v>35.699314692982455</v>
      </c>
    </row>
    <row r="90" spans="1:13" ht="12.95" customHeight="1" x14ac:dyDescent="0.2">
      <c r="A90" s="26" t="s">
        <v>82</v>
      </c>
      <c r="B90" s="47">
        <v>605</v>
      </c>
      <c r="C90" s="224">
        <v>3228.75</v>
      </c>
      <c r="D90" s="225">
        <v>-58.71216480607665</v>
      </c>
      <c r="E90" s="226">
        <v>5041.8500000000004</v>
      </c>
      <c r="F90" s="227">
        <v>600</v>
      </c>
      <c r="G90" s="101">
        <f t="shared" si="6"/>
        <v>-88.099606295308277</v>
      </c>
      <c r="H90" s="146" t="s">
        <v>6</v>
      </c>
      <c r="I90" s="228">
        <v>6443.35</v>
      </c>
      <c r="J90" s="227">
        <v>4291.05</v>
      </c>
      <c r="K90" s="101">
        <f t="shared" si="8"/>
        <v>-33.403431444822964</v>
      </c>
      <c r="L90" s="146" t="s">
        <v>6</v>
      </c>
      <c r="M90" s="227">
        <f t="shared" si="7"/>
        <v>7.0926446280991735</v>
      </c>
    </row>
    <row r="91" spans="1:13" ht="12.95" customHeight="1" x14ac:dyDescent="0.2">
      <c r="A91" s="26" t="s">
        <v>83</v>
      </c>
      <c r="B91" s="47">
        <v>3288</v>
      </c>
      <c r="C91" s="224">
        <v>63435.9</v>
      </c>
      <c r="D91" s="225">
        <v>-25.531563967578773</v>
      </c>
      <c r="E91" s="226">
        <v>-76438.05</v>
      </c>
      <c r="F91" s="230">
        <v>32388.85</v>
      </c>
      <c r="G91" s="114" t="s">
        <v>120</v>
      </c>
      <c r="H91" s="146" t="s">
        <v>151</v>
      </c>
      <c r="I91" s="228">
        <v>130749.45</v>
      </c>
      <c r="J91" s="227">
        <v>411639.33</v>
      </c>
      <c r="K91" s="114" t="s">
        <v>98</v>
      </c>
      <c r="L91" s="146" t="s">
        <v>151</v>
      </c>
      <c r="M91" s="227">
        <f t="shared" si="7"/>
        <v>125.19444343065695</v>
      </c>
    </row>
    <row r="92" spans="1:13" ht="12.95" customHeight="1" x14ac:dyDescent="0.2">
      <c r="A92" s="26" t="s">
        <v>84</v>
      </c>
      <c r="B92" s="47">
        <v>2480</v>
      </c>
      <c r="C92" s="224">
        <v>52240.25</v>
      </c>
      <c r="D92" s="225">
        <v>-25.559724355704251</v>
      </c>
      <c r="E92" s="226">
        <v>42564.1</v>
      </c>
      <c r="F92" s="227">
        <v>22207.8</v>
      </c>
      <c r="G92" s="101">
        <f t="shared" si="6"/>
        <v>-47.825045049701508</v>
      </c>
      <c r="H92" s="146" t="s">
        <v>6</v>
      </c>
      <c r="I92" s="228">
        <v>346065.5</v>
      </c>
      <c r="J92" s="227">
        <v>217426.55</v>
      </c>
      <c r="K92" s="101">
        <f t="shared" si="8"/>
        <v>-37.171850415600517</v>
      </c>
      <c r="L92" s="146" t="s">
        <v>6</v>
      </c>
      <c r="M92" s="227">
        <f t="shared" si="7"/>
        <v>87.671995967741935</v>
      </c>
    </row>
    <row r="93" spans="1:13" ht="12.95" customHeight="1" x14ac:dyDescent="0.2">
      <c r="A93" s="26" t="s">
        <v>85</v>
      </c>
      <c r="B93" s="47">
        <v>765</v>
      </c>
      <c r="C93" s="224">
        <v>5804</v>
      </c>
      <c r="D93" s="225">
        <v>-47.779927122227718</v>
      </c>
      <c r="E93" s="226">
        <v>5114.5</v>
      </c>
      <c r="F93" s="227">
        <v>-3124</v>
      </c>
      <c r="G93" s="114" t="s">
        <v>120</v>
      </c>
      <c r="H93" s="146" t="s">
        <v>6</v>
      </c>
      <c r="I93" s="228">
        <v>63391.199999999997</v>
      </c>
      <c r="J93" s="227">
        <v>51069.05</v>
      </c>
      <c r="K93" s="101">
        <f t="shared" si="8"/>
        <v>-19.438265879175653</v>
      </c>
      <c r="L93" s="146" t="s">
        <v>6</v>
      </c>
      <c r="M93" s="227">
        <f t="shared" si="7"/>
        <v>66.756928104575167</v>
      </c>
    </row>
    <row r="94" spans="1:13" ht="12.95" customHeight="1" x14ac:dyDescent="0.2">
      <c r="A94" s="26" t="s">
        <v>86</v>
      </c>
      <c r="B94" s="47">
        <v>3397</v>
      </c>
      <c r="C94" s="224">
        <v>39436.85</v>
      </c>
      <c r="D94" s="225">
        <v>50.474371717410669</v>
      </c>
      <c r="E94" s="226">
        <v>15785.2</v>
      </c>
      <c r="F94" s="227">
        <v>30860.95</v>
      </c>
      <c r="G94" s="101">
        <f t="shared" si="6"/>
        <v>95.505600182449385</v>
      </c>
      <c r="H94" s="146" t="s">
        <v>151</v>
      </c>
      <c r="I94" s="228">
        <v>123215.23</v>
      </c>
      <c r="J94" s="227">
        <v>287197.15000000002</v>
      </c>
      <c r="K94" s="114" t="s">
        <v>98</v>
      </c>
      <c r="L94" s="146" t="s">
        <v>151</v>
      </c>
      <c r="M94" s="227">
        <f t="shared" si="7"/>
        <v>84.544347954077139</v>
      </c>
    </row>
    <row r="95" spans="1:13" ht="12.95" customHeight="1" x14ac:dyDescent="0.2">
      <c r="A95" s="26" t="s">
        <v>87</v>
      </c>
      <c r="B95" s="47">
        <v>10333</v>
      </c>
      <c r="C95" s="224">
        <v>244440.55</v>
      </c>
      <c r="D95" s="225">
        <v>-8.5412732579610022</v>
      </c>
      <c r="E95" s="226">
        <v>139283.15</v>
      </c>
      <c r="F95" s="227">
        <v>119915.15</v>
      </c>
      <c r="G95" s="101">
        <f t="shared" si="6"/>
        <v>-13.905486772807762</v>
      </c>
      <c r="H95" s="146" t="s">
        <v>6</v>
      </c>
      <c r="I95" s="228">
        <v>1026740.15</v>
      </c>
      <c r="J95" s="227">
        <v>629070.52</v>
      </c>
      <c r="K95" s="101">
        <f t="shared" si="8"/>
        <v>-38.73128269114634</v>
      </c>
      <c r="L95" s="146" t="s">
        <v>6</v>
      </c>
      <c r="M95" s="227">
        <f t="shared" si="7"/>
        <v>60.879756121165201</v>
      </c>
    </row>
    <row r="96" spans="1:13" ht="12.95" customHeight="1" x14ac:dyDescent="0.2">
      <c r="A96" s="26" t="s">
        <v>88</v>
      </c>
      <c r="B96" s="47">
        <v>2155</v>
      </c>
      <c r="C96" s="224">
        <v>54190.5</v>
      </c>
      <c r="D96" s="225">
        <v>97.13521772345301</v>
      </c>
      <c r="E96" s="226">
        <v>10157.15</v>
      </c>
      <c r="F96" s="227">
        <v>32756.5</v>
      </c>
      <c r="G96" s="114" t="s">
        <v>98</v>
      </c>
      <c r="H96" s="146" t="s">
        <v>151</v>
      </c>
      <c r="I96" s="228">
        <v>208006.2</v>
      </c>
      <c r="J96" s="227">
        <v>187867.41</v>
      </c>
      <c r="K96" s="101">
        <f t="shared" si="8"/>
        <v>-9.6818219841523945</v>
      </c>
      <c r="L96" s="146" t="s">
        <v>6</v>
      </c>
      <c r="M96" s="227">
        <f t="shared" si="7"/>
        <v>87.177452436194898</v>
      </c>
    </row>
    <row r="97" spans="1:16" ht="12.95" customHeight="1" x14ac:dyDescent="0.2">
      <c r="A97" s="26" t="s">
        <v>89</v>
      </c>
      <c r="B97" s="47">
        <v>1035</v>
      </c>
      <c r="C97" s="224">
        <v>11100</v>
      </c>
      <c r="D97" s="225">
        <v>-32.346774586766792</v>
      </c>
      <c r="E97" s="226">
        <v>-1875.35</v>
      </c>
      <c r="F97" s="227">
        <v>3584.7</v>
      </c>
      <c r="G97" s="114" t="s">
        <v>120</v>
      </c>
      <c r="H97" s="146" t="s">
        <v>151</v>
      </c>
      <c r="I97" s="228">
        <v>4814.6499999999996</v>
      </c>
      <c r="J97" s="227">
        <v>54759.65</v>
      </c>
      <c r="K97" s="114" t="s">
        <v>98</v>
      </c>
      <c r="L97" s="146" t="s">
        <v>151</v>
      </c>
      <c r="M97" s="227">
        <f t="shared" si="7"/>
        <v>52.90787439613527</v>
      </c>
    </row>
    <row r="98" spans="1:16" ht="12.75" customHeight="1" x14ac:dyDescent="0.2">
      <c r="A98" s="26" t="s">
        <v>90</v>
      </c>
      <c r="B98" s="47">
        <v>2076</v>
      </c>
      <c r="C98" s="224">
        <v>72359.05</v>
      </c>
      <c r="D98" s="225">
        <v>8.0825477105721752</v>
      </c>
      <c r="E98" s="226">
        <v>26969.95</v>
      </c>
      <c r="F98" s="227">
        <v>15089.99</v>
      </c>
      <c r="G98" s="101">
        <f t="shared" si="6"/>
        <v>-44.048876620090141</v>
      </c>
      <c r="H98" s="146" t="s">
        <v>6</v>
      </c>
      <c r="I98" s="228">
        <v>81284.649999999994</v>
      </c>
      <c r="J98" s="227">
        <v>102981.34</v>
      </c>
      <c r="K98" s="101">
        <f t="shared" si="8"/>
        <v>26.692235249828844</v>
      </c>
      <c r="L98" s="146" t="s">
        <v>151</v>
      </c>
      <c r="M98" s="227">
        <f t="shared" si="7"/>
        <v>49.605655105973021</v>
      </c>
    </row>
    <row r="99" spans="1:16" ht="12.95" customHeight="1" x14ac:dyDescent="0.2">
      <c r="C99" s="231"/>
      <c r="D99" s="101"/>
      <c r="E99" s="228"/>
      <c r="F99" s="230"/>
      <c r="G99" s="207"/>
      <c r="H99" s="120"/>
      <c r="I99" s="207"/>
      <c r="J99" s="207"/>
      <c r="K99" s="207"/>
      <c r="L99" s="120"/>
      <c r="M99" s="207"/>
    </row>
    <row r="100" spans="1:16" ht="12.95" customHeight="1" x14ac:dyDescent="0.2">
      <c r="A100" s="26" t="s">
        <v>124</v>
      </c>
      <c r="C100" s="231"/>
      <c r="D100" s="101"/>
      <c r="E100" s="228"/>
      <c r="F100" s="230"/>
      <c r="G100" s="207"/>
      <c r="H100" s="120"/>
      <c r="I100" s="207"/>
      <c r="J100" s="207"/>
      <c r="K100" s="207"/>
      <c r="L100" s="120"/>
      <c r="M100" s="207"/>
    </row>
    <row r="101" spans="1:16" x14ac:dyDescent="0.2">
      <c r="A101" s="26" t="s">
        <v>125</v>
      </c>
      <c r="G101" s="207"/>
      <c r="H101" s="120"/>
      <c r="I101" s="207"/>
      <c r="J101" s="207"/>
      <c r="K101" s="207"/>
      <c r="L101" s="120"/>
      <c r="M101" s="207"/>
    </row>
    <row r="102" spans="1:16" ht="12.95" customHeight="1" x14ac:dyDescent="0.2">
      <c r="C102" s="66"/>
      <c r="D102" s="60"/>
      <c r="E102" s="60"/>
      <c r="F102" s="66"/>
      <c r="G102" s="207"/>
      <c r="H102" s="120"/>
      <c r="I102" s="207"/>
      <c r="J102" s="207"/>
      <c r="K102" s="207"/>
      <c r="L102" s="120"/>
      <c r="M102" s="207"/>
    </row>
    <row r="103" spans="1:16" ht="31.5" customHeight="1" x14ac:dyDescent="0.2">
      <c r="A103" s="236" t="s">
        <v>152</v>
      </c>
      <c r="B103" s="236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</row>
    <row r="104" spans="1:16" ht="24.75" customHeight="1" x14ac:dyDescent="0.2">
      <c r="A104" s="102"/>
      <c r="B104" s="102"/>
      <c r="C104" s="26"/>
      <c r="D104" s="26"/>
      <c r="E104" s="26"/>
      <c r="F104" s="26"/>
      <c r="G104" s="26"/>
      <c r="H104" s="104"/>
      <c r="I104" s="26"/>
      <c r="J104" s="26"/>
      <c r="K104" s="26"/>
      <c r="L104" s="104"/>
    </row>
    <row r="105" spans="1:16" ht="13.5" customHeight="1" x14ac:dyDescent="0.2">
      <c r="A105" s="106" t="s">
        <v>127</v>
      </c>
      <c r="C105" s="26"/>
      <c r="D105" s="26"/>
      <c r="E105" s="26"/>
      <c r="G105" s="66"/>
      <c r="H105" s="108"/>
      <c r="I105" s="66"/>
      <c r="J105" s="66"/>
      <c r="K105" s="66"/>
      <c r="L105" s="108"/>
      <c r="M105" s="66"/>
    </row>
    <row r="106" spans="1:16" ht="13.5" customHeight="1" x14ac:dyDescent="0.2">
      <c r="A106" s="109" t="s">
        <v>128</v>
      </c>
      <c r="C106" s="26"/>
      <c r="D106" s="26"/>
      <c r="E106" s="26"/>
      <c r="G106" s="66"/>
      <c r="H106" s="108"/>
      <c r="I106" s="66"/>
      <c r="J106" s="66"/>
      <c r="K106" s="66"/>
      <c r="L106" s="108"/>
      <c r="M106" s="66"/>
    </row>
    <row r="107" spans="1:16" ht="13.5" customHeight="1" x14ac:dyDescent="0.2">
      <c r="A107" s="110" t="s">
        <v>153</v>
      </c>
      <c r="C107" s="26"/>
      <c r="D107" s="26"/>
      <c r="E107" s="26"/>
      <c r="G107" s="66"/>
      <c r="H107" s="108"/>
      <c r="I107" s="66"/>
      <c r="J107" s="66"/>
      <c r="K107" s="66"/>
      <c r="L107" s="108"/>
      <c r="M107" s="66"/>
    </row>
    <row r="108" spans="1:16" ht="13.5" customHeight="1" x14ac:dyDescent="0.2">
      <c r="A108" s="106" t="s">
        <v>130</v>
      </c>
      <c r="C108" s="26"/>
      <c r="D108" s="26"/>
      <c r="E108" s="26"/>
      <c r="G108" s="66"/>
      <c r="H108" s="108"/>
      <c r="I108" s="66"/>
      <c r="J108" s="66"/>
      <c r="K108" s="66"/>
      <c r="L108" s="108"/>
      <c r="M108" s="66"/>
    </row>
    <row r="109" spans="1:16" ht="13.5" customHeight="1" x14ac:dyDescent="0.2">
      <c r="A109" s="51" t="s">
        <v>154</v>
      </c>
      <c r="C109" s="26"/>
      <c r="D109" s="26"/>
      <c r="E109" s="26"/>
      <c r="G109" s="66"/>
      <c r="H109" s="108"/>
      <c r="I109" s="66"/>
      <c r="J109" s="66"/>
      <c r="K109" s="66"/>
      <c r="L109" s="108"/>
      <c r="M109" s="66"/>
    </row>
    <row r="110" spans="1:16" ht="12.95" customHeight="1" x14ac:dyDescent="0.2">
      <c r="C110" s="66"/>
      <c r="D110" s="60"/>
      <c r="E110" s="60"/>
      <c r="F110" s="66"/>
      <c r="G110" s="207"/>
      <c r="H110" s="120"/>
      <c r="I110" s="207"/>
      <c r="J110" s="207"/>
      <c r="K110" s="207"/>
      <c r="L110" s="120"/>
      <c r="M110" s="207"/>
    </row>
    <row r="111" spans="1:16" x14ac:dyDescent="0.2">
      <c r="A111" s="111" t="s">
        <v>146</v>
      </c>
      <c r="B111" s="111"/>
      <c r="C111" s="66"/>
      <c r="D111" s="60"/>
      <c r="E111" s="60"/>
      <c r="F111" s="66"/>
      <c r="G111" s="207"/>
      <c r="H111" s="120"/>
      <c r="I111" s="207"/>
      <c r="J111" s="207"/>
      <c r="K111" s="207"/>
      <c r="L111" s="120"/>
      <c r="M111" s="207"/>
    </row>
    <row r="112" spans="1:16" x14ac:dyDescent="0.2">
      <c r="C112" s="66"/>
      <c r="D112" s="60"/>
      <c r="E112" s="60"/>
      <c r="F112" s="66"/>
      <c r="G112" s="207"/>
      <c r="H112" s="120"/>
      <c r="I112" s="207"/>
      <c r="J112" s="207"/>
      <c r="K112" s="207"/>
      <c r="L112" s="120"/>
      <c r="M112" s="207"/>
    </row>
    <row r="113" spans="3:13" x14ac:dyDescent="0.2">
      <c r="C113" s="66"/>
      <c r="D113" s="60"/>
      <c r="E113" s="60"/>
      <c r="F113" s="66"/>
      <c r="G113" s="207"/>
      <c r="H113" s="120"/>
      <c r="I113" s="207"/>
      <c r="J113" s="207"/>
      <c r="K113" s="207"/>
      <c r="L113" s="120"/>
      <c r="M113" s="207"/>
    </row>
    <row r="114" spans="3:13" x14ac:dyDescent="0.2">
      <c r="C114" s="66"/>
      <c r="D114" s="60"/>
      <c r="E114" s="60"/>
      <c r="F114" s="66"/>
      <c r="G114" s="207"/>
      <c r="H114" s="120"/>
      <c r="I114" s="207"/>
      <c r="J114" s="207"/>
      <c r="K114" s="207"/>
      <c r="L114" s="120"/>
      <c r="M114" s="207"/>
    </row>
    <row r="115" spans="3:13" x14ac:dyDescent="0.2">
      <c r="C115" s="66"/>
      <c r="D115" s="60"/>
      <c r="E115" s="60"/>
      <c r="F115" s="66"/>
      <c r="G115" s="207"/>
      <c r="H115" s="120"/>
      <c r="I115" s="207"/>
      <c r="J115" s="207"/>
      <c r="K115" s="207"/>
      <c r="L115" s="120"/>
      <c r="M115" s="207"/>
    </row>
    <row r="116" spans="3:13" x14ac:dyDescent="0.2">
      <c r="C116" s="66"/>
      <c r="D116" s="60"/>
      <c r="E116" s="60"/>
      <c r="F116" s="66"/>
      <c r="G116" s="207"/>
      <c r="H116" s="120"/>
      <c r="I116" s="207"/>
      <c r="J116" s="207"/>
      <c r="K116" s="207"/>
      <c r="L116" s="120"/>
      <c r="M116" s="207"/>
    </row>
    <row r="117" spans="3:13" x14ac:dyDescent="0.2">
      <c r="C117" s="66"/>
      <c r="D117" s="60"/>
      <c r="E117" s="60"/>
      <c r="F117" s="66"/>
      <c r="G117" s="207"/>
      <c r="H117" s="120"/>
      <c r="I117" s="207"/>
      <c r="J117" s="207"/>
      <c r="K117" s="207"/>
      <c r="L117" s="120"/>
      <c r="M117" s="207"/>
    </row>
    <row r="118" spans="3:13" x14ac:dyDescent="0.2">
      <c r="C118" s="66"/>
      <c r="D118" s="60"/>
      <c r="E118" s="60"/>
      <c r="F118" s="66"/>
      <c r="G118" s="207"/>
      <c r="H118" s="120"/>
      <c r="I118" s="207"/>
      <c r="J118" s="207"/>
      <c r="K118" s="207"/>
      <c r="L118" s="120"/>
      <c r="M118" s="207"/>
    </row>
    <row r="119" spans="3:13" x14ac:dyDescent="0.2">
      <c r="C119" s="66"/>
      <c r="D119" s="60"/>
      <c r="E119" s="60"/>
      <c r="F119" s="66"/>
      <c r="G119" s="207"/>
      <c r="H119" s="120"/>
      <c r="I119" s="207"/>
      <c r="J119" s="207"/>
      <c r="K119" s="207"/>
      <c r="L119" s="120"/>
      <c r="M119" s="207"/>
    </row>
    <row r="120" spans="3:13" x14ac:dyDescent="0.2">
      <c r="C120" s="66"/>
      <c r="D120" s="60"/>
      <c r="E120" s="60"/>
      <c r="F120" s="66"/>
      <c r="G120" s="207"/>
      <c r="H120" s="120"/>
      <c r="I120" s="207"/>
      <c r="J120" s="207"/>
      <c r="K120" s="207"/>
      <c r="L120" s="120"/>
      <c r="M120" s="207"/>
    </row>
    <row r="121" spans="3:13" x14ac:dyDescent="0.2">
      <c r="C121" s="66"/>
      <c r="D121" s="60"/>
      <c r="E121" s="60"/>
      <c r="F121" s="66"/>
      <c r="G121" s="207"/>
      <c r="H121" s="120"/>
      <c r="I121" s="207"/>
      <c r="J121" s="207"/>
      <c r="K121" s="207"/>
      <c r="L121" s="120"/>
      <c r="M121" s="207"/>
    </row>
    <row r="122" spans="3:13" x14ac:dyDescent="0.2">
      <c r="C122" s="66"/>
      <c r="D122" s="60"/>
      <c r="E122" s="60"/>
      <c r="F122" s="66"/>
      <c r="G122" s="207"/>
      <c r="H122" s="120"/>
      <c r="I122" s="207"/>
      <c r="J122" s="207"/>
      <c r="K122" s="207"/>
      <c r="L122" s="120"/>
      <c r="M122" s="207"/>
    </row>
    <row r="123" spans="3:13" x14ac:dyDescent="0.2">
      <c r="C123" s="66"/>
      <c r="D123" s="60"/>
      <c r="E123" s="60"/>
      <c r="F123" s="66"/>
      <c r="G123" s="207"/>
      <c r="H123" s="120"/>
      <c r="I123" s="207"/>
      <c r="J123" s="207"/>
      <c r="K123" s="207"/>
      <c r="L123" s="120"/>
      <c r="M123" s="207"/>
    </row>
    <row r="124" spans="3:13" x14ac:dyDescent="0.2">
      <c r="C124" s="66"/>
      <c r="D124" s="60"/>
      <c r="E124" s="60"/>
      <c r="F124" s="66"/>
      <c r="G124" s="207"/>
      <c r="H124" s="120"/>
      <c r="I124" s="207"/>
      <c r="J124" s="207"/>
      <c r="K124" s="207"/>
      <c r="L124" s="120"/>
      <c r="M124" s="207"/>
    </row>
    <row r="125" spans="3:13" x14ac:dyDescent="0.2">
      <c r="C125" s="66"/>
      <c r="D125" s="60"/>
      <c r="E125" s="60"/>
      <c r="F125" s="66"/>
      <c r="G125" s="207"/>
      <c r="H125" s="120"/>
      <c r="I125" s="207"/>
      <c r="J125" s="207"/>
      <c r="K125" s="207"/>
      <c r="L125" s="120"/>
      <c r="M125" s="207"/>
    </row>
    <row r="126" spans="3:13" x14ac:dyDescent="0.2">
      <c r="C126" s="66"/>
      <c r="D126" s="60"/>
      <c r="E126" s="60"/>
      <c r="F126" s="66"/>
      <c r="G126" s="207"/>
      <c r="H126" s="120"/>
      <c r="I126" s="207"/>
      <c r="J126" s="207"/>
      <c r="K126" s="207"/>
      <c r="L126" s="120"/>
      <c r="M126" s="207"/>
    </row>
    <row r="127" spans="3:13" x14ac:dyDescent="0.2">
      <c r="C127" s="66"/>
      <c r="D127" s="60"/>
      <c r="E127" s="60"/>
      <c r="F127" s="66"/>
      <c r="G127" s="207"/>
      <c r="H127" s="120"/>
      <c r="I127" s="207"/>
      <c r="J127" s="207"/>
      <c r="K127" s="207"/>
      <c r="L127" s="120"/>
      <c r="M127" s="207"/>
    </row>
    <row r="128" spans="3:13" x14ac:dyDescent="0.2">
      <c r="C128" s="66"/>
      <c r="D128" s="60"/>
      <c r="E128" s="60"/>
      <c r="F128" s="66"/>
      <c r="G128" s="207"/>
      <c r="H128" s="120"/>
      <c r="I128" s="207"/>
      <c r="J128" s="207"/>
      <c r="K128" s="207"/>
      <c r="L128" s="120"/>
      <c r="M128" s="207"/>
    </row>
    <row r="129" spans="3:13" x14ac:dyDescent="0.2">
      <c r="C129" s="66"/>
      <c r="D129" s="60"/>
      <c r="E129" s="60"/>
      <c r="F129" s="66"/>
      <c r="G129" s="207"/>
      <c r="H129" s="120"/>
      <c r="I129" s="207"/>
      <c r="J129" s="207"/>
      <c r="K129" s="207"/>
      <c r="L129" s="120"/>
      <c r="M129" s="207"/>
    </row>
    <row r="130" spans="3:13" x14ac:dyDescent="0.2">
      <c r="C130" s="66"/>
      <c r="D130" s="60"/>
      <c r="E130" s="60"/>
      <c r="F130" s="66"/>
      <c r="G130" s="207"/>
      <c r="H130" s="120"/>
      <c r="I130" s="207"/>
      <c r="J130" s="207"/>
      <c r="K130" s="207"/>
      <c r="L130" s="120"/>
      <c r="M130" s="207"/>
    </row>
    <row r="131" spans="3:13" x14ac:dyDescent="0.2">
      <c r="C131" s="66"/>
      <c r="D131" s="60"/>
      <c r="E131" s="60"/>
      <c r="F131" s="66"/>
      <c r="G131" s="207"/>
      <c r="H131" s="120"/>
      <c r="I131" s="207"/>
      <c r="J131" s="207"/>
      <c r="K131" s="207"/>
      <c r="L131" s="120"/>
      <c r="M131" s="207"/>
    </row>
    <row r="132" spans="3:13" x14ac:dyDescent="0.2">
      <c r="C132" s="66"/>
      <c r="D132" s="60"/>
      <c r="E132" s="60"/>
      <c r="F132" s="66"/>
      <c r="G132" s="207"/>
      <c r="H132" s="120"/>
      <c r="I132" s="207"/>
      <c r="J132" s="207"/>
      <c r="K132" s="207"/>
      <c r="L132" s="120"/>
      <c r="M132" s="207"/>
    </row>
    <row r="133" spans="3:13" x14ac:dyDescent="0.2">
      <c r="C133" s="66"/>
      <c r="D133" s="60"/>
      <c r="E133" s="60"/>
      <c r="F133" s="66"/>
      <c r="G133" s="207"/>
      <c r="H133" s="120"/>
      <c r="I133" s="207"/>
      <c r="J133" s="207"/>
      <c r="K133" s="207"/>
      <c r="L133" s="120"/>
      <c r="M133" s="207"/>
    </row>
    <row r="134" spans="3:13" x14ac:dyDescent="0.2">
      <c r="C134" s="66"/>
      <c r="D134" s="60"/>
      <c r="E134" s="60"/>
      <c r="F134" s="66"/>
      <c r="G134" s="207"/>
      <c r="H134" s="120"/>
      <c r="I134" s="207"/>
      <c r="J134" s="207"/>
      <c r="K134" s="207"/>
      <c r="L134" s="120"/>
      <c r="M134" s="207"/>
    </row>
    <row r="135" spans="3:13" x14ac:dyDescent="0.2">
      <c r="C135" s="66"/>
      <c r="D135" s="60"/>
      <c r="E135" s="60"/>
      <c r="F135" s="66"/>
      <c r="G135" s="207"/>
      <c r="H135" s="120"/>
      <c r="I135" s="207"/>
      <c r="J135" s="207"/>
      <c r="K135" s="207"/>
      <c r="L135" s="120"/>
      <c r="M135" s="207"/>
    </row>
    <row r="136" spans="3:13" x14ac:dyDescent="0.2">
      <c r="C136" s="66"/>
      <c r="D136" s="60"/>
      <c r="E136" s="60"/>
      <c r="F136" s="66"/>
      <c r="G136" s="207"/>
      <c r="H136" s="120"/>
      <c r="I136" s="207"/>
      <c r="J136" s="207"/>
      <c r="K136" s="207"/>
      <c r="L136" s="120"/>
      <c r="M136" s="207"/>
    </row>
    <row r="137" spans="3:13" x14ac:dyDescent="0.2">
      <c r="C137" s="66"/>
      <c r="D137" s="60"/>
      <c r="E137" s="60"/>
      <c r="F137" s="66"/>
      <c r="G137" s="207"/>
      <c r="H137" s="120"/>
      <c r="I137" s="207"/>
      <c r="J137" s="207"/>
      <c r="K137" s="207"/>
      <c r="L137" s="120"/>
      <c r="M137" s="207"/>
    </row>
    <row r="138" spans="3:13" x14ac:dyDescent="0.2">
      <c r="C138" s="66"/>
      <c r="D138" s="60"/>
      <c r="E138" s="60"/>
      <c r="F138" s="66"/>
      <c r="G138" s="207"/>
      <c r="H138" s="120"/>
      <c r="I138" s="207"/>
      <c r="J138" s="207"/>
      <c r="K138" s="207"/>
      <c r="L138" s="120"/>
      <c r="M138" s="207"/>
    </row>
    <row r="139" spans="3:13" x14ac:dyDescent="0.2">
      <c r="C139" s="66"/>
      <c r="D139" s="60"/>
      <c r="E139" s="60"/>
      <c r="F139" s="66"/>
      <c r="G139" s="207"/>
      <c r="H139" s="120"/>
      <c r="I139" s="207"/>
      <c r="J139" s="207"/>
      <c r="K139" s="207"/>
      <c r="L139" s="120"/>
      <c r="M139" s="207"/>
    </row>
    <row r="140" spans="3:13" x14ac:dyDescent="0.2">
      <c r="C140" s="66"/>
      <c r="D140" s="60"/>
      <c r="E140" s="60"/>
      <c r="F140" s="66"/>
      <c r="G140" s="207"/>
      <c r="H140" s="120"/>
      <c r="I140" s="207"/>
      <c r="J140" s="207"/>
      <c r="K140" s="207"/>
      <c r="L140" s="120"/>
      <c r="M140" s="207"/>
    </row>
    <row r="141" spans="3:13" x14ac:dyDescent="0.2">
      <c r="C141" s="66"/>
      <c r="D141" s="60"/>
      <c r="E141" s="60"/>
      <c r="F141" s="66"/>
      <c r="G141" s="207"/>
      <c r="H141" s="120"/>
      <c r="I141" s="207"/>
      <c r="J141" s="207"/>
      <c r="K141" s="207"/>
      <c r="L141" s="120"/>
      <c r="M141" s="207"/>
    </row>
    <row r="142" spans="3:13" x14ac:dyDescent="0.2">
      <c r="C142" s="66"/>
      <c r="D142" s="60"/>
      <c r="E142" s="60"/>
      <c r="F142" s="66"/>
      <c r="G142" s="207"/>
      <c r="H142" s="120"/>
      <c r="I142" s="207"/>
      <c r="J142" s="207"/>
      <c r="K142" s="207"/>
      <c r="L142" s="120"/>
      <c r="M142" s="207"/>
    </row>
    <row r="143" spans="3:13" x14ac:dyDescent="0.2">
      <c r="C143" s="66"/>
      <c r="D143" s="60"/>
      <c r="E143" s="60"/>
      <c r="F143" s="66"/>
      <c r="G143" s="207"/>
      <c r="H143" s="120"/>
      <c r="I143" s="207"/>
      <c r="J143" s="207"/>
      <c r="K143" s="207"/>
      <c r="L143" s="120"/>
      <c r="M143" s="207"/>
    </row>
    <row r="144" spans="3:13" x14ac:dyDescent="0.2">
      <c r="C144" s="66"/>
      <c r="D144" s="60"/>
      <c r="E144" s="60"/>
      <c r="F144" s="66"/>
      <c r="G144" s="207"/>
      <c r="H144" s="120"/>
      <c r="I144" s="207"/>
      <c r="J144" s="207"/>
      <c r="K144" s="207"/>
      <c r="L144" s="120"/>
      <c r="M144" s="207"/>
    </row>
    <row r="145" spans="3:13" x14ac:dyDescent="0.2">
      <c r="C145" s="66"/>
      <c r="D145" s="60"/>
      <c r="E145" s="60"/>
      <c r="F145" s="66"/>
      <c r="G145" s="207"/>
      <c r="H145" s="120"/>
      <c r="I145" s="207"/>
      <c r="J145" s="207"/>
      <c r="K145" s="207"/>
      <c r="L145" s="120"/>
      <c r="M145" s="207"/>
    </row>
  </sheetData>
  <mergeCells count="6">
    <mergeCell ref="A103:P103"/>
    <mergeCell ref="C4:H4"/>
    <mergeCell ref="I4:M4"/>
    <mergeCell ref="C5:D5"/>
    <mergeCell ref="E5:H5"/>
    <mergeCell ref="I5:M5"/>
  </mergeCells>
  <pageMargins left="0.7" right="0.7" top="1.1770833333333333" bottom="0.78740157499999996" header="0.3" footer="0.3"/>
  <pageSetup paperSize="9" orientation="portrait" r:id="rId1"/>
  <headerFooter scaleWithDoc="0" alignWithMargins="0">
    <oddHeader>&amp;C&amp;L&amp;"Arial"&amp;B&amp;10Staatskanzlei_x000D_&amp;B&amp;10Dienststelle für Statistik&amp;R&amp;G</oddHeader>
    <oddFooter>&amp;L&amp;C&amp;R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AJW108"/>
  <sheetViews>
    <sheetView zoomScaleNormal="100" workbookViewId="0"/>
  </sheetViews>
  <sheetFormatPr baseColWidth="10" defaultRowHeight="14.25" x14ac:dyDescent="0.2"/>
  <cols>
    <col min="2" max="2" width="20.125" customWidth="1"/>
    <col min="5" max="5" width="11.25" customWidth="1"/>
    <col min="8" max="8" width="11.25" customWidth="1"/>
  </cols>
  <sheetData>
    <row r="1" spans="1:959" ht="20.100000000000001" customHeight="1" x14ac:dyDescent="0.25">
      <c r="A1" s="1" t="s">
        <v>104</v>
      </c>
      <c r="B1" s="1"/>
      <c r="C1" s="2"/>
      <c r="D1" s="2"/>
      <c r="E1" s="3"/>
      <c r="F1" s="4"/>
      <c r="G1" s="5"/>
      <c r="H1" s="6"/>
      <c r="I1" s="7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</row>
    <row r="2" spans="1:959" ht="12.75" customHeight="1" x14ac:dyDescent="0.2">
      <c r="A2" s="2" t="s">
        <v>208</v>
      </c>
      <c r="B2" s="2"/>
      <c r="C2" s="9"/>
      <c r="D2" s="9"/>
      <c r="E2" s="10"/>
      <c r="F2" s="11"/>
      <c r="G2" s="5"/>
      <c r="H2" s="12"/>
      <c r="I2" s="13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</row>
    <row r="3" spans="1:959" ht="12.75" customHeight="1" x14ac:dyDescent="0.2">
      <c r="A3" s="14"/>
      <c r="B3" s="14"/>
      <c r="C3" s="15" t="s">
        <v>102</v>
      </c>
      <c r="D3" s="16"/>
      <c r="E3" s="17"/>
      <c r="F3" s="16"/>
      <c r="G3" s="16"/>
      <c r="H3" s="16"/>
      <c r="I3" s="18"/>
    </row>
    <row r="4" spans="1:959" x14ac:dyDescent="0.2">
      <c r="A4" s="19"/>
      <c r="B4" s="19"/>
      <c r="C4" s="15" t="s">
        <v>206</v>
      </c>
      <c r="D4" s="16"/>
      <c r="E4" s="20"/>
      <c r="F4" s="15" t="s">
        <v>207</v>
      </c>
      <c r="G4" s="16"/>
      <c r="H4" s="16"/>
      <c r="I4" s="16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</row>
    <row r="5" spans="1:959" ht="49.15" customHeight="1" x14ac:dyDescent="0.2">
      <c r="A5" s="19" t="s">
        <v>197</v>
      </c>
      <c r="B5" s="21" t="s">
        <v>0</v>
      </c>
      <c r="C5" s="22" t="s">
        <v>195</v>
      </c>
      <c r="D5" s="22" t="s">
        <v>209</v>
      </c>
      <c r="E5" s="22" t="s">
        <v>1</v>
      </c>
      <c r="F5" s="22" t="s">
        <v>195</v>
      </c>
      <c r="G5" s="22" t="s">
        <v>209</v>
      </c>
      <c r="H5" s="23" t="s">
        <v>1</v>
      </c>
      <c r="I5" s="24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</row>
    <row r="6" spans="1:959" ht="24.75" customHeight="1" x14ac:dyDescent="0.2">
      <c r="A6" s="51">
        <v>20</v>
      </c>
      <c r="B6" s="25" t="s">
        <v>2</v>
      </c>
      <c r="C6" s="50">
        <v>5943012.0999999996</v>
      </c>
      <c r="D6" s="50">
        <v>5811150.9900000002</v>
      </c>
      <c r="E6" s="45">
        <v>-2.218758901736031</v>
      </c>
      <c r="F6" s="44">
        <v>2084950.9700000002</v>
      </c>
      <c r="G6" s="44">
        <v>2208801.75</v>
      </c>
      <c r="H6" s="45">
        <v>5.9402250595849635</v>
      </c>
      <c r="I6" s="48" t="s">
        <v>3</v>
      </c>
    </row>
    <row r="7" spans="1:959" ht="24.75" customHeight="1" x14ac:dyDescent="0.2">
      <c r="A7" s="52">
        <v>2011</v>
      </c>
      <c r="B7" s="25" t="s">
        <v>4</v>
      </c>
      <c r="C7" s="50">
        <v>1768951.7500000002</v>
      </c>
      <c r="D7" s="50">
        <v>1610156.7000000002</v>
      </c>
      <c r="E7" s="45">
        <v>-8.9767880893303058</v>
      </c>
      <c r="F7" s="44">
        <v>629228.68000000005</v>
      </c>
      <c r="G7" s="44">
        <v>654678.21000000008</v>
      </c>
      <c r="H7" s="43">
        <v>4.0445597616434181</v>
      </c>
      <c r="I7" s="37" t="s">
        <v>3</v>
      </c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</row>
    <row r="8" spans="1:959" ht="12.95" customHeight="1" x14ac:dyDescent="0.2">
      <c r="A8" s="51">
        <v>4461</v>
      </c>
      <c r="B8" s="26" t="s">
        <v>5</v>
      </c>
      <c r="C8" s="47">
        <v>298551</v>
      </c>
      <c r="D8" s="47">
        <v>293835</v>
      </c>
      <c r="E8" s="38">
        <v>-1.5796296110212327</v>
      </c>
      <c r="F8" s="47">
        <v>100345.1</v>
      </c>
      <c r="G8" s="47">
        <v>116455.58000000002</v>
      </c>
      <c r="H8" s="40">
        <v>16.055073939833644</v>
      </c>
      <c r="I8" s="37" t="s">
        <v>3</v>
      </c>
    </row>
    <row r="9" spans="1:959" ht="12.95" customHeight="1" x14ac:dyDescent="0.2">
      <c r="A9" s="51">
        <v>4401</v>
      </c>
      <c r="B9" s="26" t="s">
        <v>7</v>
      </c>
      <c r="C9" s="47">
        <v>581356.15</v>
      </c>
      <c r="D9" s="47">
        <v>583000.9</v>
      </c>
      <c r="E9" s="38">
        <v>0.28291607476759295</v>
      </c>
      <c r="F9" s="47">
        <v>285538.15000000002</v>
      </c>
      <c r="G9" s="47">
        <v>240262.08000000002</v>
      </c>
      <c r="H9" s="40">
        <v>-15.856399573927337</v>
      </c>
      <c r="I9" s="37" t="s">
        <v>6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</row>
    <row r="10" spans="1:959" ht="12.95" customHeight="1" x14ac:dyDescent="0.2">
      <c r="A10" s="51">
        <v>4406</v>
      </c>
      <c r="B10" s="26" t="s">
        <v>8</v>
      </c>
      <c r="C10" s="47">
        <v>19692</v>
      </c>
      <c r="D10" s="47">
        <v>18999</v>
      </c>
      <c r="E10" s="36">
        <v>-3.5191956124314445</v>
      </c>
      <c r="F10" s="47">
        <v>19692</v>
      </c>
      <c r="G10" s="47">
        <v>-3691.7999999999993</v>
      </c>
      <c r="H10" s="38" t="s">
        <v>99</v>
      </c>
      <c r="I10" s="37" t="s">
        <v>6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</row>
    <row r="11" spans="1:959" ht="12.95" customHeight="1" x14ac:dyDescent="0.2">
      <c r="A11" s="51">
        <v>4411</v>
      </c>
      <c r="B11" s="26" t="s">
        <v>9</v>
      </c>
      <c r="C11" s="47">
        <v>96135</v>
      </c>
      <c r="D11" s="47">
        <v>121962</v>
      </c>
      <c r="E11" s="38">
        <v>26.865345607739116</v>
      </c>
      <c r="F11" s="47">
        <v>63608.47</v>
      </c>
      <c r="G11" s="47">
        <v>60542</v>
      </c>
      <c r="H11" s="40">
        <v>-4.8208516884622457</v>
      </c>
      <c r="I11" s="37" t="s">
        <v>6</v>
      </c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</row>
    <row r="12" spans="1:959" ht="12.95" customHeight="1" x14ac:dyDescent="0.2">
      <c r="A12" s="51">
        <v>4416</v>
      </c>
      <c r="B12" s="26" t="s">
        <v>10</v>
      </c>
      <c r="C12" s="47">
        <v>23371.200000000001</v>
      </c>
      <c r="D12" s="47">
        <v>12481</v>
      </c>
      <c r="E12" s="41">
        <v>-46.596665982063392</v>
      </c>
      <c r="F12" s="47">
        <v>-1613.7999999999993</v>
      </c>
      <c r="G12" s="47">
        <v>-6538.5499999999993</v>
      </c>
      <c r="H12" s="36" t="s">
        <v>98</v>
      </c>
      <c r="I12" s="37" t="s">
        <v>6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</row>
    <row r="13" spans="1:959" ht="12.95" customHeight="1" x14ac:dyDescent="0.2">
      <c r="A13" s="51">
        <v>4421</v>
      </c>
      <c r="B13" s="26" t="s">
        <v>11</v>
      </c>
      <c r="C13" s="47">
        <v>76007.5</v>
      </c>
      <c r="D13" s="47">
        <v>64037.95</v>
      </c>
      <c r="E13" s="38">
        <v>-15.747853830214128</v>
      </c>
      <c r="F13" s="47">
        <v>43013.5</v>
      </c>
      <c r="G13" s="47">
        <v>5616.2999999999956</v>
      </c>
      <c r="H13" s="36">
        <v>-86.942936519929802</v>
      </c>
      <c r="I13" s="37" t="s">
        <v>6</v>
      </c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</row>
    <row r="14" spans="1:959" ht="12.95" customHeight="1" x14ac:dyDescent="0.2">
      <c r="A14" s="51">
        <v>4426</v>
      </c>
      <c r="B14" s="26" t="s">
        <v>12</v>
      </c>
      <c r="C14" s="47">
        <v>0</v>
      </c>
      <c r="D14" s="47">
        <v>8400</v>
      </c>
      <c r="E14" s="38" t="s">
        <v>103</v>
      </c>
      <c r="F14" s="47">
        <v>0</v>
      </c>
      <c r="G14" s="47">
        <v>8400</v>
      </c>
      <c r="H14" s="38" t="s">
        <v>103</v>
      </c>
      <c r="I14" s="37" t="s">
        <v>3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</row>
    <row r="15" spans="1:959" ht="12.95" customHeight="1" x14ac:dyDescent="0.2">
      <c r="A15" s="51">
        <v>4431</v>
      </c>
      <c r="B15" s="26" t="s">
        <v>13</v>
      </c>
      <c r="C15" s="47">
        <v>64244.05</v>
      </c>
      <c r="D15" s="47">
        <v>72063.3</v>
      </c>
      <c r="E15" s="38">
        <v>12.171166045727192</v>
      </c>
      <c r="F15" s="47">
        <v>15312.200000000004</v>
      </c>
      <c r="G15" s="47">
        <v>10444.700000000004</v>
      </c>
      <c r="H15" s="38">
        <v>-31.788377894750582</v>
      </c>
      <c r="I15" s="37" t="s">
        <v>6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</row>
    <row r="16" spans="1:959" ht="12.95" customHeight="1" x14ac:dyDescent="0.2">
      <c r="A16" s="52">
        <v>4436</v>
      </c>
      <c r="B16" s="26" t="s">
        <v>14</v>
      </c>
      <c r="C16" s="47">
        <v>473906.55</v>
      </c>
      <c r="D16" s="47">
        <v>266025.15000000002</v>
      </c>
      <c r="E16" s="36">
        <v>-43.865483606419872</v>
      </c>
      <c r="F16" s="47">
        <v>51497.409999999974</v>
      </c>
      <c r="G16" s="47">
        <v>139192.40000000002</v>
      </c>
      <c r="H16" s="36" t="s">
        <v>98</v>
      </c>
      <c r="I16" s="37" t="s">
        <v>3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</row>
    <row r="17" spans="1:959" ht="12.95" customHeight="1" x14ac:dyDescent="0.2">
      <c r="A17" s="52">
        <v>4441</v>
      </c>
      <c r="B17" s="26" t="s">
        <v>15</v>
      </c>
      <c r="C17" s="47">
        <v>41199.449999999997</v>
      </c>
      <c r="D17" s="47">
        <v>74348</v>
      </c>
      <c r="E17" s="38">
        <v>80.458719715918548</v>
      </c>
      <c r="F17" s="47">
        <v>20215.149999999998</v>
      </c>
      <c r="G17" s="47">
        <v>24411.1</v>
      </c>
      <c r="H17" s="38">
        <v>20.756462356203151</v>
      </c>
      <c r="I17" s="37" t="s">
        <v>3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</row>
    <row r="18" spans="1:959" ht="12.95" customHeight="1" x14ac:dyDescent="0.2">
      <c r="A18" s="52">
        <v>4446</v>
      </c>
      <c r="B18" s="26" t="s">
        <v>16</v>
      </c>
      <c r="C18" s="47">
        <v>19200</v>
      </c>
      <c r="D18" s="47">
        <v>18443</v>
      </c>
      <c r="E18" s="38">
        <v>-3.9427083333333335</v>
      </c>
      <c r="F18" s="47">
        <v>-2400</v>
      </c>
      <c r="G18" s="47">
        <v>2993</v>
      </c>
      <c r="H18" s="38" t="s">
        <v>99</v>
      </c>
      <c r="I18" s="37" t="s">
        <v>3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</row>
    <row r="19" spans="1:959" ht="12.95" customHeight="1" x14ac:dyDescent="0.2">
      <c r="A19" s="52">
        <v>4451</v>
      </c>
      <c r="B19" s="26" t="s">
        <v>17</v>
      </c>
      <c r="C19" s="47">
        <v>75288.850000000006</v>
      </c>
      <c r="D19" s="47">
        <v>76561.399999999994</v>
      </c>
      <c r="E19" s="36">
        <v>1.6902237183859075</v>
      </c>
      <c r="F19" s="47">
        <v>34020.500000000007</v>
      </c>
      <c r="G19" s="47">
        <v>56591.399999999994</v>
      </c>
      <c r="H19" s="46">
        <v>66.344997868931912</v>
      </c>
      <c r="I19" s="37" t="s">
        <v>3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</row>
    <row r="20" spans="1:959" ht="24.75" customHeight="1" x14ac:dyDescent="0.2">
      <c r="A20" s="51">
        <v>2012</v>
      </c>
      <c r="B20" s="25" t="s">
        <v>18</v>
      </c>
      <c r="C20" s="50">
        <v>1449243.81</v>
      </c>
      <c r="D20" s="50">
        <v>1275551.9200000002</v>
      </c>
      <c r="E20" s="45">
        <v>-11.985001336662593</v>
      </c>
      <c r="F20" s="44">
        <v>381315.1100000001</v>
      </c>
      <c r="G20" s="44">
        <v>422482.86000000004</v>
      </c>
      <c r="H20" s="43">
        <v>10.796254572760027</v>
      </c>
      <c r="I20" s="48" t="s">
        <v>3</v>
      </c>
    </row>
    <row r="21" spans="1:959" ht="12.95" customHeight="1" x14ac:dyDescent="0.2">
      <c r="A21" s="51">
        <v>4536</v>
      </c>
      <c r="B21" s="26" t="s">
        <v>19</v>
      </c>
      <c r="C21" s="47">
        <v>23400</v>
      </c>
      <c r="D21" s="47">
        <v>0</v>
      </c>
      <c r="E21" s="36">
        <v>-100</v>
      </c>
      <c r="F21" s="42">
        <v>1317.6500000000015</v>
      </c>
      <c r="G21" s="42">
        <v>-5355</v>
      </c>
      <c r="H21" s="38" t="s">
        <v>99</v>
      </c>
      <c r="I21" s="37" t="s">
        <v>6</v>
      </c>
    </row>
    <row r="22" spans="1:959" ht="12.95" customHeight="1" x14ac:dyDescent="0.2">
      <c r="A22" s="51">
        <v>4801</v>
      </c>
      <c r="B22" s="26" t="s">
        <v>20</v>
      </c>
      <c r="C22" s="47">
        <v>15363.6</v>
      </c>
      <c r="D22" s="47">
        <v>0</v>
      </c>
      <c r="E22" s="38">
        <v>-100</v>
      </c>
      <c r="F22" s="39">
        <v>1809.6000000000004</v>
      </c>
      <c r="G22" s="39">
        <v>0</v>
      </c>
      <c r="H22" s="36">
        <v>-100</v>
      </c>
      <c r="I22" s="37" t="s">
        <v>6</v>
      </c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</row>
    <row r="23" spans="1:959" ht="12.95" customHeight="1" x14ac:dyDescent="0.2">
      <c r="A23" s="51">
        <v>4545</v>
      </c>
      <c r="B23" s="26" t="s">
        <v>22</v>
      </c>
      <c r="C23" s="47">
        <v>182975.15</v>
      </c>
      <c r="D23" s="47">
        <v>119371.26</v>
      </c>
      <c r="E23" s="38">
        <v>-34.760944314022964</v>
      </c>
      <c r="F23" s="39">
        <v>23869.589999999997</v>
      </c>
      <c r="G23" s="39">
        <v>23822.959999999992</v>
      </c>
      <c r="H23" s="38">
        <v>-0.19535316693753291</v>
      </c>
      <c r="I23" s="37" t="s">
        <v>21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</row>
    <row r="24" spans="1:959" ht="12.95" customHeight="1" x14ac:dyDescent="0.2">
      <c r="A24" s="51">
        <v>4806</v>
      </c>
      <c r="B24" s="26" t="s">
        <v>23</v>
      </c>
      <c r="C24" s="47">
        <v>98094</v>
      </c>
      <c r="D24" s="47">
        <v>20597.599999999999</v>
      </c>
      <c r="E24" s="36">
        <v>-79.002181580932572</v>
      </c>
      <c r="F24" s="39">
        <v>817.35000000000582</v>
      </c>
      <c r="G24" s="39">
        <v>-4132.5</v>
      </c>
      <c r="H24" s="38" t="s">
        <v>99</v>
      </c>
      <c r="I24" s="37" t="s">
        <v>6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</row>
    <row r="25" spans="1:959" ht="12.95" customHeight="1" x14ac:dyDescent="0.2">
      <c r="A25" s="51">
        <v>4561</v>
      </c>
      <c r="B25" s="26" t="s">
        <v>24</v>
      </c>
      <c r="C25" s="47">
        <v>58500.85</v>
      </c>
      <c r="D25" s="47">
        <v>77335</v>
      </c>
      <c r="E25" s="36">
        <v>32.194660419463993</v>
      </c>
      <c r="F25" s="39">
        <v>-649.34999999999854</v>
      </c>
      <c r="G25" s="39">
        <v>29780.300000000003</v>
      </c>
      <c r="H25" s="38" t="s">
        <v>99</v>
      </c>
      <c r="I25" s="37" t="s">
        <v>3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</row>
    <row r="26" spans="1:959" ht="12.95" customHeight="1" x14ac:dyDescent="0.2">
      <c r="A26" s="51">
        <v>4566</v>
      </c>
      <c r="B26" s="26" t="s">
        <v>25</v>
      </c>
      <c r="C26" s="47">
        <v>607837.65</v>
      </c>
      <c r="D26" s="47">
        <v>577843.15</v>
      </c>
      <c r="E26" s="38">
        <v>-4.9346235791744721</v>
      </c>
      <c r="F26" s="39">
        <v>327347.47000000003</v>
      </c>
      <c r="G26" s="39">
        <v>291360.67000000004</v>
      </c>
      <c r="H26" s="40">
        <v>-10.993455975083597</v>
      </c>
      <c r="I26" s="37" t="s">
        <v>6</v>
      </c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</row>
    <row r="27" spans="1:959" ht="12.95" customHeight="1" x14ac:dyDescent="0.2">
      <c r="A27" s="51">
        <v>4571</v>
      </c>
      <c r="B27" s="26" t="s">
        <v>26</v>
      </c>
      <c r="C27" s="47">
        <v>0</v>
      </c>
      <c r="D27" s="47">
        <v>100</v>
      </c>
      <c r="E27" s="38" t="s">
        <v>103</v>
      </c>
      <c r="F27" s="39">
        <v>-2042</v>
      </c>
      <c r="G27" s="39">
        <v>-1310</v>
      </c>
      <c r="H27" s="38">
        <v>-35.84720861900098</v>
      </c>
      <c r="I27" s="37" t="s">
        <v>3</v>
      </c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</row>
    <row r="28" spans="1:959" ht="12.95" customHeight="1" x14ac:dyDescent="0.2">
      <c r="A28" s="51">
        <v>4811</v>
      </c>
      <c r="B28" s="26" t="s">
        <v>27</v>
      </c>
      <c r="C28" s="47">
        <v>4560</v>
      </c>
      <c r="D28" s="47">
        <v>9120</v>
      </c>
      <c r="E28" s="38">
        <v>100</v>
      </c>
      <c r="F28" s="39">
        <v>0</v>
      </c>
      <c r="G28" s="39">
        <v>0</v>
      </c>
      <c r="H28" s="38" t="s">
        <v>103</v>
      </c>
      <c r="I28" s="37" t="s">
        <v>21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</row>
    <row r="29" spans="1:959" ht="12.95" customHeight="1" x14ac:dyDescent="0.2">
      <c r="A29" s="51">
        <v>4816</v>
      </c>
      <c r="B29" s="26" t="s">
        <v>28</v>
      </c>
      <c r="C29" s="47">
        <v>16437</v>
      </c>
      <c r="D29" s="47">
        <v>17860.400000000001</v>
      </c>
      <c r="E29" s="38">
        <v>8.6597310944819696</v>
      </c>
      <c r="F29" s="39">
        <v>-19831</v>
      </c>
      <c r="G29" s="39">
        <v>-12591.449999999997</v>
      </c>
      <c r="H29" s="38">
        <v>-36.5062276234179</v>
      </c>
      <c r="I29" s="37" t="s">
        <v>3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</row>
    <row r="30" spans="1:959" ht="12.95" customHeight="1" x14ac:dyDescent="0.2">
      <c r="A30" s="51">
        <v>4590</v>
      </c>
      <c r="B30" s="26" t="s">
        <v>29</v>
      </c>
      <c r="C30" s="47">
        <v>10443</v>
      </c>
      <c r="D30" s="47">
        <v>8547</v>
      </c>
      <c r="E30" s="36">
        <v>-18.155702384372308</v>
      </c>
      <c r="F30" s="42">
        <v>-2161</v>
      </c>
      <c r="G30" s="42">
        <v>5670</v>
      </c>
      <c r="H30" s="38" t="s">
        <v>99</v>
      </c>
      <c r="I30" s="37" t="s">
        <v>3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</row>
    <row r="31" spans="1:959" ht="12.95" customHeight="1" x14ac:dyDescent="0.2">
      <c r="A31" s="51">
        <v>4821</v>
      </c>
      <c r="B31" s="26" t="s">
        <v>30</v>
      </c>
      <c r="C31" s="47">
        <v>31123.200000000001</v>
      </c>
      <c r="D31" s="47">
        <v>35190.199999999997</v>
      </c>
      <c r="E31" s="36">
        <v>13.067422373020756</v>
      </c>
      <c r="F31" s="42">
        <v>15735.2</v>
      </c>
      <c r="G31" s="42">
        <v>33369.199999999997</v>
      </c>
      <c r="H31" s="36" t="s">
        <v>98</v>
      </c>
      <c r="I31" s="37" t="s">
        <v>3</v>
      </c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</row>
    <row r="32" spans="1:959" ht="12.95" customHeight="1" x14ac:dyDescent="0.2">
      <c r="A32" s="52">
        <v>4826</v>
      </c>
      <c r="B32" s="26" t="s">
        <v>31</v>
      </c>
      <c r="C32" s="47">
        <v>3792</v>
      </c>
      <c r="D32" s="47">
        <v>0</v>
      </c>
      <c r="E32" s="38">
        <v>-100</v>
      </c>
      <c r="F32" s="39">
        <v>3792</v>
      </c>
      <c r="G32" s="39">
        <v>0</v>
      </c>
      <c r="H32" s="38">
        <v>-100</v>
      </c>
      <c r="I32" s="37" t="s">
        <v>6</v>
      </c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</row>
    <row r="33" spans="1:959" ht="12.95" customHeight="1" x14ac:dyDescent="0.2">
      <c r="A33" s="52">
        <v>4591</v>
      </c>
      <c r="B33" s="26" t="s">
        <v>32</v>
      </c>
      <c r="C33" s="47">
        <v>55977</v>
      </c>
      <c r="D33" s="47">
        <v>61613</v>
      </c>
      <c r="E33" s="38">
        <v>10.068420958608</v>
      </c>
      <c r="F33" s="39">
        <v>29432</v>
      </c>
      <c r="G33" s="39">
        <v>43341.85</v>
      </c>
      <c r="H33" s="38">
        <v>47.260974449578683</v>
      </c>
      <c r="I33" s="37" t="s">
        <v>3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</row>
    <row r="34" spans="1:959" ht="12.95" customHeight="1" x14ac:dyDescent="0.2">
      <c r="A34" s="52">
        <v>4831</v>
      </c>
      <c r="B34" s="26" t="s">
        <v>33</v>
      </c>
      <c r="C34" s="47">
        <v>27178</v>
      </c>
      <c r="D34" s="47">
        <v>47510.2</v>
      </c>
      <c r="E34" s="38">
        <v>74.811244388843917</v>
      </c>
      <c r="F34" s="39">
        <v>8842</v>
      </c>
      <c r="G34" s="39">
        <v>22274.199999999997</v>
      </c>
      <c r="H34" s="36" t="s">
        <v>98</v>
      </c>
      <c r="I34" s="37" t="s">
        <v>3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</row>
    <row r="35" spans="1:959" ht="12.95" customHeight="1" x14ac:dyDescent="0.2">
      <c r="A35" s="52">
        <v>4601</v>
      </c>
      <c r="B35" s="26" t="s">
        <v>34</v>
      </c>
      <c r="C35" s="47">
        <v>0</v>
      </c>
      <c r="D35" s="47">
        <v>0</v>
      </c>
      <c r="E35" s="38" t="s">
        <v>103</v>
      </c>
      <c r="F35" s="42">
        <v>0</v>
      </c>
      <c r="G35" s="42">
        <v>0</v>
      </c>
      <c r="H35" s="38" t="s">
        <v>103</v>
      </c>
      <c r="I35" s="37" t="s">
        <v>21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</row>
    <row r="36" spans="1:959" ht="12.95" customHeight="1" x14ac:dyDescent="0.2">
      <c r="A36" s="52">
        <v>4841</v>
      </c>
      <c r="B36" s="26" t="s">
        <v>35</v>
      </c>
      <c r="C36" s="47">
        <v>56042.11</v>
      </c>
      <c r="D36" s="47">
        <v>29779.91</v>
      </c>
      <c r="E36" s="36">
        <v>-46.861547504189261</v>
      </c>
      <c r="F36" s="42">
        <v>24030.89</v>
      </c>
      <c r="G36" s="42">
        <v>11914.77</v>
      </c>
      <c r="H36" s="36">
        <v>-50.418939956031586</v>
      </c>
      <c r="I36" s="37" t="s">
        <v>6</v>
      </c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</row>
    <row r="37" spans="1:959" ht="12.95" customHeight="1" x14ac:dyDescent="0.2">
      <c r="A37" s="52">
        <v>4546</v>
      </c>
      <c r="B37" s="26" t="s">
        <v>36</v>
      </c>
      <c r="C37" s="47">
        <v>25566.6</v>
      </c>
      <c r="D37" s="47">
        <v>15146.45</v>
      </c>
      <c r="E37" s="38">
        <v>-40.756885937121076</v>
      </c>
      <c r="F37" s="39">
        <v>-6117.25</v>
      </c>
      <c r="G37" s="39">
        <v>-2588.5499999999993</v>
      </c>
      <c r="H37" s="38">
        <v>-57.684417017450663</v>
      </c>
      <c r="I37" s="37" t="s">
        <v>3</v>
      </c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</row>
    <row r="38" spans="1:959" ht="12.95" customHeight="1" x14ac:dyDescent="0.2">
      <c r="A38" s="52">
        <v>4864</v>
      </c>
      <c r="B38" s="26" t="s">
        <v>37</v>
      </c>
      <c r="C38" s="47">
        <v>139861.15</v>
      </c>
      <c r="D38" s="47">
        <v>178014.85</v>
      </c>
      <c r="E38" s="38">
        <v>27.279698472377795</v>
      </c>
      <c r="F38" s="39">
        <v>-17498.190000000002</v>
      </c>
      <c r="G38" s="39">
        <v>-10843.889999999985</v>
      </c>
      <c r="H38" s="36">
        <v>-38.028504662482327</v>
      </c>
      <c r="I38" s="37" t="s">
        <v>3</v>
      </c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</row>
    <row r="39" spans="1:959" ht="12.95" customHeight="1" x14ac:dyDescent="0.2">
      <c r="A39" s="52">
        <v>4606</v>
      </c>
      <c r="B39" s="26" t="s">
        <v>38</v>
      </c>
      <c r="C39" s="47">
        <v>42520</v>
      </c>
      <c r="D39" s="47">
        <v>17050</v>
      </c>
      <c r="E39" s="38">
        <v>-59.901222953904046</v>
      </c>
      <c r="F39" s="39">
        <v>3320</v>
      </c>
      <c r="G39" s="39">
        <v>-3375.4000000000015</v>
      </c>
      <c r="H39" s="38" t="s">
        <v>99</v>
      </c>
      <c r="I39" s="37" t="s">
        <v>6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</row>
    <row r="40" spans="1:959" ht="12.95" customHeight="1" x14ac:dyDescent="0.2">
      <c r="A40" s="52">
        <v>4611</v>
      </c>
      <c r="B40" s="26" t="s">
        <v>39</v>
      </c>
      <c r="C40" s="47">
        <v>9098.2000000000007</v>
      </c>
      <c r="D40" s="47">
        <v>13882.8</v>
      </c>
      <c r="E40" s="38">
        <v>52.588424083884696</v>
      </c>
      <c r="F40" s="39">
        <v>-4951.7999999999993</v>
      </c>
      <c r="G40" s="39">
        <v>7182.7999999999993</v>
      </c>
      <c r="H40" s="38" t="s">
        <v>99</v>
      </c>
      <c r="I40" s="37" t="s">
        <v>3</v>
      </c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</row>
    <row r="41" spans="1:959" ht="12.95" customHeight="1" x14ac:dyDescent="0.2">
      <c r="A41" s="52">
        <v>4616</v>
      </c>
      <c r="B41" s="26" t="s">
        <v>40</v>
      </c>
      <c r="C41" s="47">
        <v>0</v>
      </c>
      <c r="D41" s="47">
        <v>0</v>
      </c>
      <c r="E41" s="38" t="s">
        <v>103</v>
      </c>
      <c r="F41" s="39">
        <v>0</v>
      </c>
      <c r="G41" s="39">
        <v>0</v>
      </c>
      <c r="H41" s="38" t="s">
        <v>103</v>
      </c>
      <c r="I41" s="37" t="s">
        <v>21</v>
      </c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</row>
    <row r="42" spans="1:959" ht="12.95" customHeight="1" x14ac:dyDescent="0.2">
      <c r="A42" s="52">
        <v>4871</v>
      </c>
      <c r="B42" s="26" t="s">
        <v>41</v>
      </c>
      <c r="C42" s="47">
        <v>40474.300000000003</v>
      </c>
      <c r="D42" s="47">
        <v>46590.1</v>
      </c>
      <c r="E42" s="38">
        <v>15.110329270672985</v>
      </c>
      <c r="F42" s="39">
        <v>-2724.0999999999985</v>
      </c>
      <c r="G42" s="39">
        <v>-4837.0999999999985</v>
      </c>
      <c r="H42" s="38">
        <v>77.566902830292619</v>
      </c>
      <c r="I42" s="37" t="s">
        <v>6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</row>
    <row r="43" spans="1:959" ht="12.95" customHeight="1" x14ac:dyDescent="0.2">
      <c r="A43" s="52">
        <v>4621</v>
      </c>
      <c r="B43" s="26" t="s">
        <v>121</v>
      </c>
      <c r="C43" s="47">
        <v>0</v>
      </c>
      <c r="D43" s="47">
        <v>0</v>
      </c>
      <c r="E43" s="38" t="s">
        <v>103</v>
      </c>
      <c r="F43" s="39">
        <v>-3023.95</v>
      </c>
      <c r="G43" s="39">
        <v>-1200</v>
      </c>
      <c r="H43" s="38">
        <v>-60.316804179963292</v>
      </c>
      <c r="I43" s="37" t="s">
        <v>3</v>
      </c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</row>
    <row r="44" spans="1:959" ht="24.75" customHeight="1" x14ac:dyDescent="0.2">
      <c r="A44" s="51">
        <v>2013</v>
      </c>
      <c r="B44" s="25" t="s">
        <v>43</v>
      </c>
      <c r="C44" s="50">
        <v>803688.38000000012</v>
      </c>
      <c r="D44" s="50">
        <v>784769.95</v>
      </c>
      <c r="E44" s="45">
        <v>-2.3539509181407059</v>
      </c>
      <c r="F44" s="44">
        <v>332209.69000000006</v>
      </c>
      <c r="G44" s="44">
        <v>396315.39</v>
      </c>
      <c r="H44" s="43">
        <v>19.296758020514073</v>
      </c>
      <c r="I44" s="48" t="s">
        <v>3</v>
      </c>
    </row>
    <row r="45" spans="1:959" ht="12.95" customHeight="1" x14ac:dyDescent="0.2">
      <c r="A45" s="51">
        <v>4641</v>
      </c>
      <c r="B45" s="26" t="s">
        <v>44</v>
      </c>
      <c r="C45" s="47">
        <v>41445</v>
      </c>
      <c r="D45" s="47">
        <v>40118.449999999997</v>
      </c>
      <c r="E45" s="38">
        <v>-3.200747979249615</v>
      </c>
      <c r="F45" s="39">
        <v>41445</v>
      </c>
      <c r="G45" s="39">
        <v>38243.449999999997</v>
      </c>
      <c r="H45" s="38">
        <v>-7.7248160212329662</v>
      </c>
      <c r="I45" s="37" t="s">
        <v>6</v>
      </c>
    </row>
    <row r="46" spans="1:959" ht="12.95" customHeight="1" x14ac:dyDescent="0.2">
      <c r="A46" s="51">
        <v>4643</v>
      </c>
      <c r="B46" s="26" t="s">
        <v>122</v>
      </c>
      <c r="C46" s="47">
        <v>52755</v>
      </c>
      <c r="D46" s="47">
        <v>51178.429999999993</v>
      </c>
      <c r="E46" s="38">
        <v>-2.9884750260638935</v>
      </c>
      <c r="F46" s="39">
        <v>28663.67</v>
      </c>
      <c r="G46" s="39">
        <v>27733.579999999994</v>
      </c>
      <c r="H46" s="38">
        <v>-3.244839198888362</v>
      </c>
      <c r="I46" s="37" t="s">
        <v>6</v>
      </c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</row>
    <row r="47" spans="1:959" ht="12.95" customHeight="1" x14ac:dyDescent="0.2">
      <c r="A47" s="51">
        <v>4646</v>
      </c>
      <c r="B47" s="26" t="s">
        <v>46</v>
      </c>
      <c r="C47" s="47">
        <v>14313</v>
      </c>
      <c r="D47" s="47">
        <v>-2883.4</v>
      </c>
      <c r="E47" s="38" t="s">
        <v>99</v>
      </c>
      <c r="F47" s="39">
        <v>-585</v>
      </c>
      <c r="G47" s="39">
        <v>-2883.4</v>
      </c>
      <c r="H47" s="36" t="s">
        <v>98</v>
      </c>
      <c r="I47" s="37" t="s">
        <v>6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</row>
    <row r="48" spans="1:959" ht="12.95" customHeight="1" x14ac:dyDescent="0.2">
      <c r="A48" s="52">
        <v>4651</v>
      </c>
      <c r="B48" s="26" t="s">
        <v>47</v>
      </c>
      <c r="C48" s="47">
        <v>0</v>
      </c>
      <c r="D48" s="47">
        <v>0</v>
      </c>
      <c r="E48" s="38" t="s">
        <v>103</v>
      </c>
      <c r="F48" s="39">
        <v>-650</v>
      </c>
      <c r="G48" s="39">
        <v>-550</v>
      </c>
      <c r="H48" s="38">
        <v>-15.384615384615385</v>
      </c>
      <c r="I48" s="37" t="s">
        <v>3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</row>
    <row r="49" spans="1:959" ht="12.95" customHeight="1" x14ac:dyDescent="0.2">
      <c r="A49" s="52">
        <v>4656</v>
      </c>
      <c r="B49" s="26" t="s">
        <v>48</v>
      </c>
      <c r="C49" s="47">
        <v>4091.4</v>
      </c>
      <c r="D49" s="47">
        <v>0</v>
      </c>
      <c r="E49" s="38">
        <v>-100</v>
      </c>
      <c r="F49" s="42">
        <v>-5709.8000000000011</v>
      </c>
      <c r="G49" s="42">
        <v>0</v>
      </c>
      <c r="H49" s="38">
        <v>-100</v>
      </c>
      <c r="I49" s="37" t="s">
        <v>3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</row>
    <row r="50" spans="1:959" ht="12.95" customHeight="1" x14ac:dyDescent="0.2">
      <c r="A50" s="52">
        <v>4666</v>
      </c>
      <c r="B50" s="26" t="s">
        <v>49</v>
      </c>
      <c r="C50" s="47">
        <v>54407</v>
      </c>
      <c r="D50" s="47">
        <v>25789.7</v>
      </c>
      <c r="E50" s="36">
        <v>-52.598562684948625</v>
      </c>
      <c r="F50" s="42">
        <v>21324</v>
      </c>
      <c r="G50" s="42">
        <v>16230.7</v>
      </c>
      <c r="H50" s="38">
        <v>-23.885293565935093</v>
      </c>
      <c r="I50" s="37" t="s">
        <v>6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</row>
    <row r="51" spans="1:959" ht="12.95" customHeight="1" x14ac:dyDescent="0.2">
      <c r="A51" s="52">
        <v>4671</v>
      </c>
      <c r="B51" s="26" t="s">
        <v>50</v>
      </c>
      <c r="C51" s="47">
        <v>539712.68000000005</v>
      </c>
      <c r="D51" s="47">
        <v>546691.22</v>
      </c>
      <c r="E51" s="38">
        <v>1.2930101994268357</v>
      </c>
      <c r="F51" s="39">
        <v>199065.52000000008</v>
      </c>
      <c r="G51" s="39">
        <v>245724.81</v>
      </c>
      <c r="H51" s="40">
        <v>23.43916214118844</v>
      </c>
      <c r="I51" s="37" t="s">
        <v>3</v>
      </c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</row>
    <row r="52" spans="1:959" ht="12.95" customHeight="1" x14ac:dyDescent="0.2">
      <c r="A52" s="52">
        <v>4681</v>
      </c>
      <c r="B52" s="26" t="s">
        <v>51</v>
      </c>
      <c r="C52" s="47">
        <v>4148</v>
      </c>
      <c r="D52" s="47">
        <v>19472</v>
      </c>
      <c r="E52" s="36" t="s">
        <v>98</v>
      </c>
      <c r="F52" s="39">
        <v>-2852</v>
      </c>
      <c r="G52" s="39">
        <v>17022</v>
      </c>
      <c r="H52" s="38" t="s">
        <v>99</v>
      </c>
      <c r="I52" s="37" t="s">
        <v>3</v>
      </c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</row>
    <row r="53" spans="1:959" ht="12.95" customHeight="1" x14ac:dyDescent="0.2">
      <c r="A53" s="52">
        <v>4683</v>
      </c>
      <c r="B53" s="26" t="s">
        <v>52</v>
      </c>
      <c r="C53" s="47">
        <v>0</v>
      </c>
      <c r="D53" s="47">
        <v>20076</v>
      </c>
      <c r="E53" s="38" t="s">
        <v>103</v>
      </c>
      <c r="F53" s="39">
        <v>0</v>
      </c>
      <c r="G53" s="39">
        <v>0</v>
      </c>
      <c r="H53" s="38" t="s">
        <v>103</v>
      </c>
      <c r="I53" s="37" t="s">
        <v>21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</row>
    <row r="54" spans="1:959" ht="12.95" customHeight="1" x14ac:dyDescent="0.2">
      <c r="A54" s="52">
        <v>4691</v>
      </c>
      <c r="B54" s="26" t="s">
        <v>53</v>
      </c>
      <c r="C54" s="47">
        <v>0</v>
      </c>
      <c r="D54" s="47">
        <v>0</v>
      </c>
      <c r="E54" s="38" t="s">
        <v>103</v>
      </c>
      <c r="F54" s="39">
        <v>-1360</v>
      </c>
      <c r="G54" s="39">
        <v>-2033.3</v>
      </c>
      <c r="H54" s="36">
        <v>49.507352941176471</v>
      </c>
      <c r="I54" s="37" t="s">
        <v>6</v>
      </c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</row>
    <row r="55" spans="1:959" ht="12.95" customHeight="1" x14ac:dyDescent="0.2">
      <c r="A55" s="52">
        <v>4846</v>
      </c>
      <c r="B55" s="26" t="s">
        <v>54</v>
      </c>
      <c r="C55" s="47">
        <v>0</v>
      </c>
      <c r="D55" s="47">
        <v>0</v>
      </c>
      <c r="E55" s="38" t="s">
        <v>103</v>
      </c>
      <c r="F55" s="39">
        <v>0</v>
      </c>
      <c r="G55" s="39">
        <v>0</v>
      </c>
      <c r="H55" s="38" t="s">
        <v>103</v>
      </c>
      <c r="I55" s="37" t="s">
        <v>21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</row>
    <row r="56" spans="1:959" ht="12.95" customHeight="1" x14ac:dyDescent="0.2">
      <c r="A56" s="52">
        <v>4851</v>
      </c>
      <c r="B56" s="26" t="s">
        <v>55</v>
      </c>
      <c r="C56" s="47">
        <v>31804.3</v>
      </c>
      <c r="D56" s="47">
        <v>21329.55</v>
      </c>
      <c r="E56" s="38">
        <v>-32.935011932348772</v>
      </c>
      <c r="F56" s="39">
        <v>25324.3</v>
      </c>
      <c r="G56" s="39">
        <v>21329.55</v>
      </c>
      <c r="H56" s="36">
        <v>-15.774374809965133</v>
      </c>
      <c r="I56" s="37" t="s">
        <v>6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</row>
    <row r="57" spans="1:959" ht="12.95" customHeight="1" x14ac:dyDescent="0.2">
      <c r="A57" s="52">
        <v>4696</v>
      </c>
      <c r="B57" s="26" t="s">
        <v>56</v>
      </c>
      <c r="C57" s="47">
        <v>57532</v>
      </c>
      <c r="D57" s="47">
        <v>56248</v>
      </c>
      <c r="E57" s="38">
        <v>-2.2318014322464022</v>
      </c>
      <c r="F57" s="39">
        <v>24064</v>
      </c>
      <c r="G57" s="39">
        <v>28748</v>
      </c>
      <c r="H57" s="38">
        <v>19.464760638297875</v>
      </c>
      <c r="I57" s="37" t="s">
        <v>3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</row>
    <row r="58" spans="1:959" ht="12.95" customHeight="1" x14ac:dyDescent="0.2">
      <c r="A58" s="52">
        <v>4701</v>
      </c>
      <c r="B58" s="26" t="s">
        <v>57</v>
      </c>
      <c r="C58" s="47">
        <v>3480</v>
      </c>
      <c r="D58" s="47">
        <v>6750</v>
      </c>
      <c r="E58" s="38">
        <v>93.965517241379317</v>
      </c>
      <c r="F58" s="39">
        <v>3480</v>
      </c>
      <c r="G58" s="39">
        <v>6750</v>
      </c>
      <c r="H58" s="40">
        <v>93.965517241379317</v>
      </c>
      <c r="I58" s="37" t="s">
        <v>3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</row>
    <row r="59" spans="1:959" ht="24.75" customHeight="1" x14ac:dyDescent="0.2">
      <c r="A59" s="51">
        <v>2014</v>
      </c>
      <c r="B59" s="25" t="s">
        <v>58</v>
      </c>
      <c r="C59" s="50">
        <v>834682.05</v>
      </c>
      <c r="D59" s="50">
        <v>779825.24999999988</v>
      </c>
      <c r="E59" s="45">
        <v>-6.5721791908667688</v>
      </c>
      <c r="F59" s="44">
        <v>382386.43</v>
      </c>
      <c r="G59" s="44">
        <v>357592.08999999997</v>
      </c>
      <c r="H59" s="43">
        <v>-6.4841056205891059</v>
      </c>
      <c r="I59" s="48" t="s">
        <v>6</v>
      </c>
    </row>
    <row r="60" spans="1:959" ht="12.95" customHeight="1" x14ac:dyDescent="0.2">
      <c r="A60" s="51">
        <v>4551</v>
      </c>
      <c r="B60" s="26" t="s">
        <v>59</v>
      </c>
      <c r="C60" s="47">
        <v>166294.79999999999</v>
      </c>
      <c r="D60" s="47">
        <v>166786.54999999999</v>
      </c>
      <c r="E60" s="38">
        <v>0.29570978767826778</v>
      </c>
      <c r="F60" s="39">
        <v>101771.29999999999</v>
      </c>
      <c r="G60" s="39">
        <v>81573.489999999976</v>
      </c>
      <c r="H60" s="40">
        <v>-19.846272966936667</v>
      </c>
      <c r="I60" s="37" t="s">
        <v>6</v>
      </c>
    </row>
    <row r="61" spans="1:959" ht="12.95" customHeight="1" x14ac:dyDescent="0.2">
      <c r="A61" s="52">
        <v>4716</v>
      </c>
      <c r="B61" s="26" t="s">
        <v>60</v>
      </c>
      <c r="C61" s="47">
        <v>43095.05</v>
      </c>
      <c r="D61" s="47">
        <v>60962</v>
      </c>
      <c r="E61" s="36">
        <v>41.459401949875904</v>
      </c>
      <c r="F61" s="39">
        <v>11465.950000000004</v>
      </c>
      <c r="G61" s="39">
        <v>10130</v>
      </c>
      <c r="H61" s="38">
        <v>-11.651454960121088</v>
      </c>
      <c r="I61" s="37" t="s">
        <v>6</v>
      </c>
    </row>
    <row r="62" spans="1:959" ht="12.95" customHeight="1" x14ac:dyDescent="0.2">
      <c r="A62" s="52">
        <v>4721</v>
      </c>
      <c r="B62" s="26" t="s">
        <v>61</v>
      </c>
      <c r="C62" s="47">
        <v>12393</v>
      </c>
      <c r="D62" s="47">
        <v>66631.399999999994</v>
      </c>
      <c r="E62" s="36" t="s">
        <v>98</v>
      </c>
      <c r="F62" s="39">
        <v>11993</v>
      </c>
      <c r="G62" s="39">
        <v>66315.099999999991</v>
      </c>
      <c r="H62" s="36" t="s">
        <v>98</v>
      </c>
      <c r="I62" s="37" t="s">
        <v>3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</row>
    <row r="63" spans="1:959" ht="12.95" customHeight="1" x14ac:dyDescent="0.2">
      <c r="A63" s="52">
        <v>4723</v>
      </c>
      <c r="B63" s="26" t="s">
        <v>62</v>
      </c>
      <c r="C63" s="47">
        <v>16780</v>
      </c>
      <c r="D63" s="47">
        <v>19297</v>
      </c>
      <c r="E63" s="38">
        <v>15</v>
      </c>
      <c r="F63" s="39">
        <v>-3879.3499999999985</v>
      </c>
      <c r="G63" s="39">
        <v>-3723.9500000000007</v>
      </c>
      <c r="H63" s="38">
        <v>-4.0058257182259371</v>
      </c>
      <c r="I63" s="37" t="s">
        <v>3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</row>
    <row r="64" spans="1:959" ht="12.95" customHeight="1" x14ac:dyDescent="0.2">
      <c r="A64" s="52">
        <v>4724</v>
      </c>
      <c r="B64" s="26" t="s">
        <v>63</v>
      </c>
      <c r="C64" s="47">
        <v>43127</v>
      </c>
      <c r="D64" s="47">
        <v>30853.55</v>
      </c>
      <c r="E64" s="36">
        <v>-28.458854082129527</v>
      </c>
      <c r="F64" s="42">
        <v>27435</v>
      </c>
      <c r="G64" s="42">
        <v>-2337.8500000000022</v>
      </c>
      <c r="H64" s="38" t="s">
        <v>99</v>
      </c>
      <c r="I64" s="37" t="s">
        <v>6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</row>
    <row r="65" spans="1:959" ht="12.95" customHeight="1" x14ac:dyDescent="0.2">
      <c r="A65" s="52">
        <v>4726</v>
      </c>
      <c r="B65" s="26" t="s">
        <v>64</v>
      </c>
      <c r="C65" s="47">
        <v>13032.1</v>
      </c>
      <c r="D65" s="47">
        <v>28516</v>
      </c>
      <c r="E65" s="36" t="s">
        <v>98</v>
      </c>
      <c r="F65" s="42">
        <v>13032.1</v>
      </c>
      <c r="G65" s="42">
        <v>7654</v>
      </c>
      <c r="H65" s="38">
        <v>-41.268099538831045</v>
      </c>
      <c r="I65" s="37" t="s">
        <v>6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</row>
    <row r="66" spans="1:959" ht="12.95" customHeight="1" x14ac:dyDescent="0.2">
      <c r="A66" s="52">
        <v>4741</v>
      </c>
      <c r="B66" s="26" t="s">
        <v>65</v>
      </c>
      <c r="C66" s="47">
        <v>68433.95</v>
      </c>
      <c r="D66" s="47">
        <v>21007</v>
      </c>
      <c r="E66" s="38">
        <v>-69.303247876236867</v>
      </c>
      <c r="F66" s="39">
        <v>-15642.25</v>
      </c>
      <c r="G66" s="39">
        <v>-3000</v>
      </c>
      <c r="H66" s="38">
        <v>-80.82117342453931</v>
      </c>
      <c r="I66" s="37" t="s">
        <v>3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</row>
    <row r="67" spans="1:959" ht="12.95" customHeight="1" x14ac:dyDescent="0.2">
      <c r="A67" s="52">
        <v>4746</v>
      </c>
      <c r="B67" s="26" t="s">
        <v>66</v>
      </c>
      <c r="C67" s="47">
        <v>106912.7</v>
      </c>
      <c r="D67" s="47">
        <v>102870.15</v>
      </c>
      <c r="E67" s="38">
        <v>-3.781169122096816</v>
      </c>
      <c r="F67" s="39">
        <v>31517.429999999993</v>
      </c>
      <c r="G67" s="39">
        <v>21275.949999999997</v>
      </c>
      <c r="H67" s="40">
        <v>-32.49465454511995</v>
      </c>
      <c r="I67" s="37" t="s">
        <v>6</v>
      </c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</row>
    <row r="68" spans="1:959" ht="12.95" customHeight="1" x14ac:dyDescent="0.2">
      <c r="A68" s="52">
        <v>4751</v>
      </c>
      <c r="B68" s="26" t="s">
        <v>67</v>
      </c>
      <c r="C68" s="47">
        <v>76811.850000000006</v>
      </c>
      <c r="D68" s="47">
        <v>96857.2</v>
      </c>
      <c r="E68" s="38">
        <v>26.096689508194359</v>
      </c>
      <c r="F68" s="39">
        <v>49538.600000000006</v>
      </c>
      <c r="G68" s="39">
        <v>51692.2</v>
      </c>
      <c r="H68" s="40">
        <v>4.3473170416604239</v>
      </c>
      <c r="I68" s="37" t="s">
        <v>3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</row>
    <row r="69" spans="1:959" ht="12.95" customHeight="1" x14ac:dyDescent="0.2">
      <c r="A69" s="52">
        <v>4761</v>
      </c>
      <c r="B69" s="26" t="s">
        <v>68</v>
      </c>
      <c r="C69" s="47">
        <v>187556.3</v>
      </c>
      <c r="D69" s="47">
        <v>121859.5</v>
      </c>
      <c r="E69" s="38">
        <v>-35.027775659895184</v>
      </c>
      <c r="F69" s="39">
        <v>122488.54999999999</v>
      </c>
      <c r="G69" s="39">
        <v>92708.2</v>
      </c>
      <c r="H69" s="40">
        <v>-24.312762294924706</v>
      </c>
      <c r="I69" s="37" t="s">
        <v>6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</row>
    <row r="70" spans="1:959" ht="12.95" customHeight="1" x14ac:dyDescent="0.2">
      <c r="A70" s="52">
        <v>4776</v>
      </c>
      <c r="B70" s="26" t="s">
        <v>69</v>
      </c>
      <c r="C70" s="47">
        <v>12476.4</v>
      </c>
      <c r="D70" s="47">
        <v>35095.35</v>
      </c>
      <c r="E70" s="36" t="s">
        <v>98</v>
      </c>
      <c r="F70" s="39">
        <v>6992.4</v>
      </c>
      <c r="G70" s="39">
        <v>25821.149999999998</v>
      </c>
      <c r="H70" s="36" t="s">
        <v>98</v>
      </c>
      <c r="I70" s="37" t="s">
        <v>3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</row>
    <row r="71" spans="1:959" ht="12.95" customHeight="1" x14ac:dyDescent="0.2">
      <c r="A71" s="52">
        <v>4781</v>
      </c>
      <c r="B71" s="26" t="s">
        <v>70</v>
      </c>
      <c r="C71" s="47">
        <v>65869.649999999994</v>
      </c>
      <c r="D71" s="47">
        <v>16692.55</v>
      </c>
      <c r="E71" s="38">
        <v>-74.658207535640457</v>
      </c>
      <c r="F71" s="42">
        <v>7790.4499999999971</v>
      </c>
      <c r="G71" s="42">
        <v>-2913.2000000000007</v>
      </c>
      <c r="H71" s="38" t="s">
        <v>99</v>
      </c>
      <c r="I71" s="37" t="s">
        <v>6</v>
      </c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</row>
    <row r="72" spans="1:959" ht="12.95" customHeight="1" x14ac:dyDescent="0.2">
      <c r="A72" s="52">
        <v>4786</v>
      </c>
      <c r="B72" s="26" t="s">
        <v>71</v>
      </c>
      <c r="C72" s="47">
        <v>21899.25</v>
      </c>
      <c r="D72" s="47">
        <v>12397</v>
      </c>
      <c r="E72" s="38">
        <v>-43.390755391166365</v>
      </c>
      <c r="F72" s="39">
        <v>17883.25</v>
      </c>
      <c r="G72" s="39">
        <v>12397</v>
      </c>
      <c r="H72" s="38">
        <v>-30.678148546824541</v>
      </c>
      <c r="I72" s="37" t="s">
        <v>6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</row>
    <row r="73" spans="1:959" ht="24.75" customHeight="1" x14ac:dyDescent="0.2">
      <c r="A73" s="51">
        <v>2015</v>
      </c>
      <c r="B73" s="25" t="s">
        <v>72</v>
      </c>
      <c r="C73" s="50">
        <v>1086446.1099999999</v>
      </c>
      <c r="D73" s="50">
        <v>1360847.1700000002</v>
      </c>
      <c r="E73" s="45">
        <v>25.256757557905964</v>
      </c>
      <c r="F73" s="44">
        <v>359811.06</v>
      </c>
      <c r="G73" s="44">
        <v>377733.2</v>
      </c>
      <c r="H73" s="43">
        <v>4.9809864099230339</v>
      </c>
      <c r="I73" s="48" t="s">
        <v>3</v>
      </c>
    </row>
    <row r="74" spans="1:959" ht="12.95" customHeight="1" x14ac:dyDescent="0.2">
      <c r="A74" s="51">
        <v>4711</v>
      </c>
      <c r="B74" s="26" t="s">
        <v>73</v>
      </c>
      <c r="C74" s="47">
        <v>81835.05</v>
      </c>
      <c r="D74" s="47">
        <v>123985.1</v>
      </c>
      <c r="E74" s="38">
        <v>51.506108934985683</v>
      </c>
      <c r="F74" s="39">
        <v>59094.05</v>
      </c>
      <c r="G74" s="39">
        <v>70426.600000000006</v>
      </c>
      <c r="H74" s="38">
        <v>19.177142199595394</v>
      </c>
      <c r="I74" s="37" t="s">
        <v>3</v>
      </c>
    </row>
    <row r="75" spans="1:959" ht="12.95" customHeight="1" x14ac:dyDescent="0.2">
      <c r="A75" s="51">
        <v>4881</v>
      </c>
      <c r="B75" s="26" t="s">
        <v>74</v>
      </c>
      <c r="C75" s="47">
        <v>20912.02</v>
      </c>
      <c r="D75" s="47">
        <v>14498.17</v>
      </c>
      <c r="E75" s="38">
        <v>-30.670638226245</v>
      </c>
      <c r="F75" s="39">
        <v>13953.44</v>
      </c>
      <c r="G75" s="39">
        <v>8348.17</v>
      </c>
      <c r="H75" s="38">
        <v>-40.171240926968551</v>
      </c>
      <c r="I75" s="37" t="s">
        <v>6</v>
      </c>
    </row>
    <row r="76" spans="1:959" ht="12.95" customHeight="1" x14ac:dyDescent="0.2">
      <c r="A76" s="51">
        <v>4891</v>
      </c>
      <c r="B76" s="26" t="s">
        <v>75</v>
      </c>
      <c r="C76" s="47">
        <v>142668.69</v>
      </c>
      <c r="D76" s="47">
        <v>151197.01</v>
      </c>
      <c r="E76" s="36">
        <v>5.9777096151930786</v>
      </c>
      <c r="F76" s="39">
        <v>33179.100000000006</v>
      </c>
      <c r="G76" s="39">
        <v>32933.850000000006</v>
      </c>
      <c r="H76" s="38">
        <v>-0.73917014023888516</v>
      </c>
      <c r="I76" s="37" t="s">
        <v>21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</row>
    <row r="77" spans="1:959" ht="12.95" customHeight="1" x14ac:dyDescent="0.2">
      <c r="A77" s="51">
        <v>4901</v>
      </c>
      <c r="B77" s="26" t="s">
        <v>76</v>
      </c>
      <c r="C77" s="47">
        <v>8612.2000000000007</v>
      </c>
      <c r="D77" s="47">
        <v>29247.45</v>
      </c>
      <c r="E77" s="36" t="s">
        <v>98</v>
      </c>
      <c r="F77" s="39">
        <v>-1122.1999999999989</v>
      </c>
      <c r="G77" s="39">
        <v>1305.25</v>
      </c>
      <c r="H77" s="38" t="s">
        <v>99</v>
      </c>
      <c r="I77" s="37" t="s">
        <v>3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</row>
    <row r="78" spans="1:959" ht="12.95" customHeight="1" x14ac:dyDescent="0.2">
      <c r="A78" s="51">
        <v>4471</v>
      </c>
      <c r="B78" s="26" t="s">
        <v>77</v>
      </c>
      <c r="C78" s="47">
        <v>181414.7</v>
      </c>
      <c r="D78" s="47">
        <v>159693.1</v>
      </c>
      <c r="E78" s="38">
        <v>-11.973450883528184</v>
      </c>
      <c r="F78" s="39">
        <v>101978.70000000001</v>
      </c>
      <c r="G78" s="39">
        <v>74379.010000000009</v>
      </c>
      <c r="H78" s="40">
        <v>-27.064171243602829</v>
      </c>
      <c r="I78" s="37" t="s">
        <v>6</v>
      </c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</row>
    <row r="79" spans="1:959" ht="12.95" customHeight="1" x14ac:dyDescent="0.2">
      <c r="A79" s="51">
        <v>4911</v>
      </c>
      <c r="B79" s="26" t="s">
        <v>78</v>
      </c>
      <c r="C79" s="47">
        <v>22382</v>
      </c>
      <c r="D79" s="47">
        <v>80118.45</v>
      </c>
      <c r="E79" s="36" t="s">
        <v>98</v>
      </c>
      <c r="F79" s="39">
        <v>-5208.8499999999985</v>
      </c>
      <c r="G79" s="39">
        <v>4590.4700000000012</v>
      </c>
      <c r="H79" s="38" t="s">
        <v>99</v>
      </c>
      <c r="I79" s="37" t="s">
        <v>3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</row>
    <row r="80" spans="1:959" ht="12.95" customHeight="1" x14ac:dyDescent="0.2">
      <c r="A80" s="51">
        <v>4921</v>
      </c>
      <c r="B80" s="26" t="s">
        <v>79</v>
      </c>
      <c r="C80" s="47">
        <v>99975.55</v>
      </c>
      <c r="D80" s="47">
        <v>50487.4</v>
      </c>
      <c r="E80" s="36">
        <v>-49.500252811812487</v>
      </c>
      <c r="F80" s="39">
        <v>-26052.36</v>
      </c>
      <c r="G80" s="39">
        <v>12577.75</v>
      </c>
      <c r="H80" s="38" t="s">
        <v>99</v>
      </c>
      <c r="I80" s="37" t="s">
        <v>3</v>
      </c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</row>
    <row r="81" spans="1:959" ht="12.95" customHeight="1" x14ac:dyDescent="0.2">
      <c r="A81" s="52">
        <v>4476</v>
      </c>
      <c r="B81" s="26" t="s">
        <v>80</v>
      </c>
      <c r="C81" s="47">
        <v>46743.6</v>
      </c>
      <c r="D81" s="47">
        <v>41994</v>
      </c>
      <c r="E81" s="36">
        <v>-10.160963212076089</v>
      </c>
      <c r="F81" s="39">
        <v>35036.1</v>
      </c>
      <c r="G81" s="39">
        <v>29928.5</v>
      </c>
      <c r="H81" s="36">
        <v>-14.578106581497366</v>
      </c>
      <c r="I81" s="37" t="s">
        <v>6</v>
      </c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</row>
    <row r="82" spans="1:959" ht="12.95" customHeight="1" x14ac:dyDescent="0.2">
      <c r="A82" s="52">
        <v>4486</v>
      </c>
      <c r="B82" s="26" t="s">
        <v>81</v>
      </c>
      <c r="C82" s="47">
        <v>1201.2</v>
      </c>
      <c r="D82" s="47">
        <v>0</v>
      </c>
      <c r="E82" s="36">
        <v>-100</v>
      </c>
      <c r="F82" s="42">
        <v>2201.1999999999998</v>
      </c>
      <c r="G82" s="42">
        <v>0</v>
      </c>
      <c r="H82" s="38">
        <v>-100</v>
      </c>
      <c r="I82" s="37" t="s">
        <v>6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</row>
    <row r="83" spans="1:959" ht="12.95" customHeight="1" x14ac:dyDescent="0.2">
      <c r="A83" s="52">
        <v>4495</v>
      </c>
      <c r="B83" s="26" t="s">
        <v>82</v>
      </c>
      <c r="C83" s="47">
        <v>0</v>
      </c>
      <c r="D83" s="47">
        <v>0</v>
      </c>
      <c r="E83" s="38" t="s">
        <v>103</v>
      </c>
      <c r="F83" s="42">
        <v>0</v>
      </c>
      <c r="G83" s="42">
        <v>0</v>
      </c>
      <c r="H83" s="38" t="s">
        <v>103</v>
      </c>
      <c r="I83" s="37" t="s">
        <v>21</v>
      </c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</row>
    <row r="84" spans="1:959" ht="12.95" customHeight="1" x14ac:dyDescent="0.2">
      <c r="A84" s="52">
        <v>4501</v>
      </c>
      <c r="B84" s="26" t="s">
        <v>83</v>
      </c>
      <c r="C84" s="47">
        <v>163052.15</v>
      </c>
      <c r="D84" s="47">
        <v>160148.65</v>
      </c>
      <c r="E84" s="38">
        <v>-1.780718622845513</v>
      </c>
      <c r="F84" s="39">
        <v>64175.759999999995</v>
      </c>
      <c r="G84" s="39">
        <v>76770</v>
      </c>
      <c r="H84" s="40">
        <v>19.6246059259758</v>
      </c>
      <c r="I84" s="37" t="s">
        <v>3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</row>
    <row r="85" spans="1:959" ht="12.95" customHeight="1" x14ac:dyDescent="0.2">
      <c r="A85" s="52">
        <v>4941</v>
      </c>
      <c r="B85" s="26" t="s">
        <v>84</v>
      </c>
      <c r="C85" s="47">
        <v>26231.75</v>
      </c>
      <c r="D85" s="47">
        <v>23648.6</v>
      </c>
      <c r="E85" s="36">
        <v>-9.8474177285160209</v>
      </c>
      <c r="F85" s="39">
        <v>-5321.6500000000015</v>
      </c>
      <c r="G85" s="39">
        <v>-4409</v>
      </c>
      <c r="H85" s="38">
        <v>-17.149756184642005</v>
      </c>
      <c r="I85" s="37" t="s">
        <v>3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</row>
    <row r="86" spans="1:959" ht="12.95" customHeight="1" x14ac:dyDescent="0.2">
      <c r="A86" s="52">
        <v>4756</v>
      </c>
      <c r="B86" s="26" t="s">
        <v>85</v>
      </c>
      <c r="C86" s="47">
        <v>17420</v>
      </c>
      <c r="D86" s="47">
        <v>5400</v>
      </c>
      <c r="E86" s="38">
        <v>-69.001148105625717</v>
      </c>
      <c r="F86" s="39">
        <v>264.31999999999971</v>
      </c>
      <c r="G86" s="39">
        <v>125.63000000000011</v>
      </c>
      <c r="H86" s="38">
        <v>-52.470490314769883</v>
      </c>
      <c r="I86" s="37" t="s">
        <v>6</v>
      </c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</row>
    <row r="87" spans="1:959" ht="12.95" customHeight="1" x14ac:dyDescent="0.2">
      <c r="A87" s="52">
        <v>4506</v>
      </c>
      <c r="B87" s="26" t="s">
        <v>86</v>
      </c>
      <c r="C87" s="47">
        <v>16434</v>
      </c>
      <c r="D87" s="47">
        <v>4024.15</v>
      </c>
      <c r="E87" s="38">
        <v>-75.513265181939886</v>
      </c>
      <c r="F87" s="39">
        <v>11535.25</v>
      </c>
      <c r="G87" s="39">
        <v>-4918</v>
      </c>
      <c r="H87" s="38" t="s">
        <v>99</v>
      </c>
      <c r="I87" s="37" t="s">
        <v>6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</row>
    <row r="88" spans="1:959" ht="12.95" customHeight="1" x14ac:dyDescent="0.2">
      <c r="A88" s="52">
        <v>4946</v>
      </c>
      <c r="B88" s="26" t="s">
        <v>87</v>
      </c>
      <c r="C88" s="47">
        <v>109590</v>
      </c>
      <c r="D88" s="47">
        <v>387421.09</v>
      </c>
      <c r="E88" s="36" t="s">
        <v>98</v>
      </c>
      <c r="F88" s="39">
        <v>57744.65</v>
      </c>
      <c r="G88" s="39">
        <v>32809.97000000003</v>
      </c>
      <c r="H88" s="40">
        <v>-43.180935376697185</v>
      </c>
      <c r="I88" s="37" t="s">
        <v>6</v>
      </c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</row>
    <row r="89" spans="1:959" ht="12.95" customHeight="1" x14ac:dyDescent="0.2">
      <c r="A89" s="52">
        <v>4951</v>
      </c>
      <c r="B89" s="26" t="s">
        <v>88</v>
      </c>
      <c r="C89" s="47">
        <v>81550</v>
      </c>
      <c r="D89" s="47">
        <v>85629</v>
      </c>
      <c r="E89" s="41">
        <v>5.0018393623543833</v>
      </c>
      <c r="F89" s="39">
        <v>-16014</v>
      </c>
      <c r="G89" s="39">
        <v>19450</v>
      </c>
      <c r="H89" s="38" t="s">
        <v>99</v>
      </c>
      <c r="I89" s="37" t="s">
        <v>3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  <c r="SN89" s="8"/>
      <c r="SO89" s="8"/>
      <c r="SP89" s="8"/>
      <c r="SQ89" s="8"/>
      <c r="SR89" s="8"/>
      <c r="SS89" s="8"/>
      <c r="ST89" s="8"/>
      <c r="SU89" s="8"/>
      <c r="SV89" s="8"/>
      <c r="SW89" s="8"/>
      <c r="SX89" s="8"/>
      <c r="SY89" s="8"/>
      <c r="SZ89" s="8"/>
      <c r="TA89" s="8"/>
      <c r="TB89" s="8"/>
      <c r="TC89" s="8"/>
      <c r="TD89" s="8"/>
      <c r="TE89" s="8"/>
      <c r="TF89" s="8"/>
      <c r="TG89" s="8"/>
      <c r="TH89" s="8"/>
      <c r="TI89" s="8"/>
      <c r="TJ89" s="8"/>
      <c r="TK89" s="8"/>
      <c r="TL89" s="8"/>
      <c r="TM89" s="8"/>
      <c r="TN89" s="8"/>
      <c r="TO89" s="8"/>
      <c r="TP89" s="8"/>
      <c r="TQ89" s="8"/>
      <c r="TR89" s="8"/>
      <c r="TS89" s="8"/>
      <c r="TT89" s="8"/>
      <c r="TU89" s="8"/>
      <c r="TV89" s="8"/>
      <c r="TW89" s="8"/>
      <c r="TX89" s="8"/>
      <c r="TY89" s="8"/>
      <c r="TZ89" s="8"/>
      <c r="UA89" s="8"/>
      <c r="UB89" s="8"/>
      <c r="UC89" s="8"/>
      <c r="UD89" s="8"/>
      <c r="UE89" s="8"/>
      <c r="UF89" s="8"/>
      <c r="UG89" s="8"/>
      <c r="UH89" s="8"/>
      <c r="UI89" s="8"/>
      <c r="UJ89" s="8"/>
      <c r="UK89" s="8"/>
      <c r="UL89" s="8"/>
      <c r="UM89" s="8"/>
      <c r="UN89" s="8"/>
      <c r="UO89" s="8"/>
      <c r="UP89" s="8"/>
      <c r="UQ89" s="8"/>
      <c r="UR89" s="8"/>
      <c r="US89" s="8"/>
      <c r="UT89" s="8"/>
      <c r="UU89" s="8"/>
      <c r="UV89" s="8"/>
      <c r="UW89" s="8"/>
      <c r="UX89" s="8"/>
      <c r="UY89" s="8"/>
      <c r="UZ89" s="8"/>
      <c r="VA89" s="8"/>
      <c r="VB89" s="8"/>
      <c r="VC89" s="8"/>
      <c r="VD89" s="8"/>
      <c r="VE89" s="8"/>
      <c r="VF89" s="8"/>
      <c r="VG89" s="8"/>
      <c r="VH89" s="8"/>
      <c r="VI89" s="8"/>
      <c r="VJ89" s="8"/>
      <c r="VK89" s="8"/>
      <c r="VL89" s="8"/>
      <c r="VM89" s="8"/>
      <c r="VN89" s="8"/>
      <c r="VO89" s="8"/>
      <c r="VP89" s="8"/>
      <c r="VQ89" s="8"/>
      <c r="VR89" s="8"/>
      <c r="VS89" s="8"/>
      <c r="VT89" s="8"/>
      <c r="VU89" s="8"/>
      <c r="VV89" s="8"/>
      <c r="VW89" s="8"/>
      <c r="VX89" s="8"/>
      <c r="VY89" s="8"/>
      <c r="VZ89" s="8"/>
      <c r="WA89" s="8"/>
      <c r="WB89" s="8"/>
      <c r="WC89" s="8"/>
      <c r="WD89" s="8"/>
      <c r="WE89" s="8"/>
      <c r="WF89" s="8"/>
      <c r="WG89" s="8"/>
      <c r="WH89" s="8"/>
      <c r="WI89" s="8"/>
      <c r="WJ89" s="8"/>
      <c r="WK89" s="8"/>
      <c r="WL89" s="8"/>
      <c r="WM89" s="8"/>
      <c r="WN89" s="8"/>
      <c r="WO89" s="8"/>
      <c r="WP89" s="8"/>
      <c r="WQ89" s="8"/>
      <c r="WR89" s="8"/>
      <c r="WS89" s="8"/>
      <c r="WT89" s="8"/>
      <c r="WU89" s="8"/>
      <c r="WV89" s="8"/>
      <c r="WW89" s="8"/>
      <c r="WX89" s="8"/>
      <c r="WY89" s="8"/>
      <c r="WZ89" s="8"/>
      <c r="XA89" s="8"/>
      <c r="XB89" s="8"/>
      <c r="XC89" s="8"/>
      <c r="XD89" s="8"/>
      <c r="XE89" s="8"/>
      <c r="XF89" s="8"/>
      <c r="XG89" s="8"/>
      <c r="XH89" s="8"/>
      <c r="XI89" s="8"/>
      <c r="XJ89" s="8"/>
      <c r="XK89" s="8"/>
      <c r="XL89" s="8"/>
      <c r="XM89" s="8"/>
      <c r="XN89" s="8"/>
      <c r="XO89" s="8"/>
      <c r="XP89" s="8"/>
      <c r="XQ89" s="8"/>
      <c r="XR89" s="8"/>
      <c r="XS89" s="8"/>
      <c r="XT89" s="8"/>
      <c r="XU89" s="8"/>
      <c r="XV89" s="8"/>
      <c r="XW89" s="8"/>
      <c r="XX89" s="8"/>
      <c r="XY89" s="8"/>
      <c r="XZ89" s="8"/>
      <c r="YA89" s="8"/>
      <c r="YB89" s="8"/>
      <c r="YC89" s="8"/>
      <c r="YD89" s="8"/>
      <c r="YE89" s="8"/>
      <c r="YF89" s="8"/>
      <c r="YG89" s="8"/>
      <c r="YH89" s="8"/>
      <c r="YI89" s="8"/>
      <c r="YJ89" s="8"/>
      <c r="YK89" s="8"/>
      <c r="YL89" s="8"/>
      <c r="YM89" s="8"/>
      <c r="YN89" s="8"/>
      <c r="YO89" s="8"/>
      <c r="YP89" s="8"/>
      <c r="YQ89" s="8"/>
      <c r="YR89" s="8"/>
      <c r="YS89" s="8"/>
      <c r="YT89" s="8"/>
      <c r="YU89" s="8"/>
      <c r="YV89" s="8"/>
      <c r="YW89" s="8"/>
      <c r="YX89" s="8"/>
      <c r="YY89" s="8"/>
      <c r="YZ89" s="8"/>
      <c r="ZA89" s="8"/>
      <c r="ZB89" s="8"/>
      <c r="ZC89" s="8"/>
      <c r="ZD89" s="8"/>
      <c r="ZE89" s="8"/>
      <c r="ZF89" s="8"/>
      <c r="ZG89" s="8"/>
      <c r="ZH89" s="8"/>
      <c r="ZI89" s="8"/>
      <c r="ZJ89" s="8"/>
      <c r="ZK89" s="8"/>
      <c r="ZL89" s="8"/>
      <c r="ZM89" s="8"/>
      <c r="ZN89" s="8"/>
      <c r="ZO89" s="8"/>
      <c r="ZP89" s="8"/>
      <c r="ZQ89" s="8"/>
      <c r="ZR89" s="8"/>
      <c r="ZS89" s="8"/>
      <c r="ZT89" s="8"/>
      <c r="ZU89" s="8"/>
      <c r="ZV89" s="8"/>
      <c r="ZW89" s="8"/>
      <c r="ZX89" s="8"/>
      <c r="ZY89" s="8"/>
      <c r="ZZ89" s="8"/>
      <c r="AAA89" s="8"/>
      <c r="AAB89" s="8"/>
      <c r="AAC89" s="8"/>
      <c r="AAD89" s="8"/>
      <c r="AAE89" s="8"/>
      <c r="AAF89" s="8"/>
      <c r="AAG89" s="8"/>
      <c r="AAH89" s="8"/>
      <c r="AAI89" s="8"/>
      <c r="AAJ89" s="8"/>
      <c r="AAK89" s="8"/>
      <c r="AAL89" s="8"/>
      <c r="AAM89" s="8"/>
      <c r="AAN89" s="8"/>
      <c r="AAO89" s="8"/>
      <c r="AAP89" s="8"/>
      <c r="AAQ89" s="8"/>
      <c r="AAR89" s="8"/>
      <c r="AAS89" s="8"/>
      <c r="AAT89" s="8"/>
      <c r="AAU89" s="8"/>
      <c r="AAV89" s="8"/>
      <c r="AAW89" s="8"/>
      <c r="AAX89" s="8"/>
      <c r="AAY89" s="8"/>
      <c r="AAZ89" s="8"/>
      <c r="ABA89" s="8"/>
      <c r="ABB89" s="8"/>
      <c r="ABC89" s="8"/>
      <c r="ABD89" s="8"/>
      <c r="ABE89" s="8"/>
      <c r="ABF89" s="8"/>
      <c r="ABG89" s="8"/>
      <c r="ABH89" s="8"/>
      <c r="ABI89" s="8"/>
      <c r="ABJ89" s="8"/>
      <c r="ABK89" s="8"/>
      <c r="ABL89" s="8"/>
      <c r="ABM89" s="8"/>
      <c r="ABN89" s="8"/>
      <c r="ABO89" s="8"/>
      <c r="ABP89" s="8"/>
      <c r="ABQ89" s="8"/>
      <c r="ABR89" s="8"/>
      <c r="ABS89" s="8"/>
      <c r="ABT89" s="8"/>
      <c r="ABU89" s="8"/>
      <c r="ABV89" s="8"/>
      <c r="ABW89" s="8"/>
      <c r="ABX89" s="8"/>
      <c r="ABY89" s="8"/>
      <c r="ABZ89" s="8"/>
      <c r="ACA89" s="8"/>
      <c r="ACB89" s="8"/>
      <c r="ACC89" s="8"/>
      <c r="ACD89" s="8"/>
      <c r="ACE89" s="8"/>
      <c r="ACF89" s="8"/>
      <c r="ACG89" s="8"/>
      <c r="ACH89" s="8"/>
      <c r="ACI89" s="8"/>
      <c r="ACJ89" s="8"/>
      <c r="ACK89" s="8"/>
      <c r="ACL89" s="8"/>
      <c r="ACM89" s="8"/>
      <c r="ACN89" s="8"/>
      <c r="ACO89" s="8"/>
      <c r="ACP89" s="8"/>
      <c r="ACQ89" s="8"/>
      <c r="ACR89" s="8"/>
      <c r="ACS89" s="8"/>
      <c r="ACT89" s="8"/>
      <c r="ACU89" s="8"/>
      <c r="ACV89" s="8"/>
      <c r="ACW89" s="8"/>
      <c r="ACX89" s="8"/>
      <c r="ACY89" s="8"/>
      <c r="ACZ89" s="8"/>
      <c r="ADA89" s="8"/>
      <c r="ADB89" s="8"/>
      <c r="ADC89" s="8"/>
      <c r="ADD89" s="8"/>
      <c r="ADE89" s="8"/>
      <c r="ADF89" s="8"/>
      <c r="ADG89" s="8"/>
      <c r="ADH89" s="8"/>
      <c r="ADI89" s="8"/>
      <c r="ADJ89" s="8"/>
      <c r="ADK89" s="8"/>
      <c r="ADL89" s="8"/>
      <c r="ADM89" s="8"/>
      <c r="ADN89" s="8"/>
      <c r="ADO89" s="8"/>
      <c r="ADP89" s="8"/>
      <c r="ADQ89" s="8"/>
      <c r="ADR89" s="8"/>
      <c r="ADS89" s="8"/>
      <c r="ADT89" s="8"/>
      <c r="ADU89" s="8"/>
      <c r="ADV89" s="8"/>
      <c r="ADW89" s="8"/>
      <c r="ADX89" s="8"/>
      <c r="ADY89" s="8"/>
      <c r="ADZ89" s="8"/>
      <c r="AEA89" s="8"/>
      <c r="AEB89" s="8"/>
      <c r="AEC89" s="8"/>
      <c r="AED89" s="8"/>
      <c r="AEE89" s="8"/>
      <c r="AEF89" s="8"/>
      <c r="AEG89" s="8"/>
      <c r="AEH89" s="8"/>
      <c r="AEI89" s="8"/>
      <c r="AEJ89" s="8"/>
      <c r="AEK89" s="8"/>
      <c r="AEL89" s="8"/>
      <c r="AEM89" s="8"/>
      <c r="AEN89" s="8"/>
      <c r="AEO89" s="8"/>
      <c r="AEP89" s="8"/>
      <c r="AEQ89" s="8"/>
      <c r="AER89" s="8"/>
      <c r="AES89" s="8"/>
      <c r="AET89" s="8"/>
      <c r="AEU89" s="8"/>
      <c r="AEV89" s="8"/>
      <c r="AEW89" s="8"/>
      <c r="AEX89" s="8"/>
      <c r="AEY89" s="8"/>
      <c r="AEZ89" s="8"/>
      <c r="AFA89" s="8"/>
      <c r="AFB89" s="8"/>
      <c r="AFC89" s="8"/>
      <c r="AFD89" s="8"/>
      <c r="AFE89" s="8"/>
      <c r="AFF89" s="8"/>
      <c r="AFG89" s="8"/>
      <c r="AFH89" s="8"/>
      <c r="AFI89" s="8"/>
      <c r="AFJ89" s="8"/>
      <c r="AFK89" s="8"/>
      <c r="AFL89" s="8"/>
      <c r="AFM89" s="8"/>
      <c r="AFN89" s="8"/>
      <c r="AFO89" s="8"/>
      <c r="AFP89" s="8"/>
      <c r="AFQ89" s="8"/>
      <c r="AFR89" s="8"/>
      <c r="AFS89" s="8"/>
      <c r="AFT89" s="8"/>
      <c r="AFU89" s="8"/>
      <c r="AFV89" s="8"/>
      <c r="AFW89" s="8"/>
      <c r="AFX89" s="8"/>
      <c r="AFY89" s="8"/>
      <c r="AFZ89" s="8"/>
      <c r="AGA89" s="8"/>
      <c r="AGB89" s="8"/>
      <c r="AGC89" s="8"/>
      <c r="AGD89" s="8"/>
      <c r="AGE89" s="8"/>
      <c r="AGF89" s="8"/>
      <c r="AGG89" s="8"/>
      <c r="AGH89" s="8"/>
      <c r="AGI89" s="8"/>
      <c r="AGJ89" s="8"/>
      <c r="AGK89" s="8"/>
      <c r="AGL89" s="8"/>
      <c r="AGM89" s="8"/>
      <c r="AGN89" s="8"/>
      <c r="AGO89" s="8"/>
      <c r="AGP89" s="8"/>
      <c r="AGQ89" s="8"/>
      <c r="AGR89" s="8"/>
      <c r="AGS89" s="8"/>
      <c r="AGT89" s="8"/>
      <c r="AGU89" s="8"/>
      <c r="AGV89" s="8"/>
      <c r="AGW89" s="8"/>
      <c r="AGX89" s="8"/>
      <c r="AGY89" s="8"/>
      <c r="AGZ89" s="8"/>
      <c r="AHA89" s="8"/>
      <c r="AHB89" s="8"/>
      <c r="AHC89" s="8"/>
      <c r="AHD89" s="8"/>
      <c r="AHE89" s="8"/>
      <c r="AHF89" s="8"/>
      <c r="AHG89" s="8"/>
      <c r="AHH89" s="8"/>
      <c r="AHI89" s="8"/>
      <c r="AHJ89" s="8"/>
      <c r="AHK89" s="8"/>
      <c r="AHL89" s="8"/>
      <c r="AHM89" s="8"/>
      <c r="AHN89" s="8"/>
      <c r="AHO89" s="8"/>
      <c r="AHP89" s="8"/>
      <c r="AHQ89" s="8"/>
      <c r="AHR89" s="8"/>
      <c r="AHS89" s="8"/>
      <c r="AHT89" s="8"/>
      <c r="AHU89" s="8"/>
      <c r="AHV89" s="8"/>
      <c r="AHW89" s="8"/>
      <c r="AHX89" s="8"/>
      <c r="AHY89" s="8"/>
      <c r="AHZ89" s="8"/>
      <c r="AIA89" s="8"/>
      <c r="AIB89" s="8"/>
      <c r="AIC89" s="8"/>
      <c r="AID89" s="8"/>
      <c r="AIE89" s="8"/>
      <c r="AIF89" s="8"/>
      <c r="AIG89" s="8"/>
      <c r="AIH89" s="8"/>
      <c r="AII89" s="8"/>
      <c r="AIJ89" s="8"/>
      <c r="AIK89" s="8"/>
      <c r="AIL89" s="8"/>
      <c r="AIM89" s="8"/>
      <c r="AIN89" s="8"/>
      <c r="AIO89" s="8"/>
      <c r="AIP89" s="8"/>
      <c r="AIQ89" s="8"/>
      <c r="AIR89" s="8"/>
      <c r="AIS89" s="8"/>
      <c r="AIT89" s="8"/>
      <c r="AIU89" s="8"/>
      <c r="AIV89" s="8"/>
      <c r="AIW89" s="8"/>
      <c r="AIX89" s="8"/>
      <c r="AIY89" s="8"/>
      <c r="AIZ89" s="8"/>
      <c r="AJA89" s="8"/>
      <c r="AJB89" s="8"/>
      <c r="AJC89" s="8"/>
      <c r="AJD89" s="8"/>
      <c r="AJE89" s="8"/>
      <c r="AJF89" s="8"/>
      <c r="AJG89" s="8"/>
      <c r="AJH89" s="8"/>
      <c r="AJI89" s="8"/>
      <c r="AJJ89" s="8"/>
      <c r="AJK89" s="8"/>
      <c r="AJL89" s="8"/>
      <c r="AJM89" s="8"/>
      <c r="AJN89" s="8"/>
      <c r="AJO89" s="8"/>
      <c r="AJP89" s="8"/>
      <c r="AJQ89" s="8"/>
      <c r="AJR89" s="8"/>
      <c r="AJS89" s="8"/>
      <c r="AJT89" s="8"/>
      <c r="AJU89" s="8"/>
      <c r="AJV89" s="8"/>
      <c r="AJW89" s="8"/>
    </row>
    <row r="90" spans="1:959" ht="12.95" customHeight="1" x14ac:dyDescent="0.2">
      <c r="A90" s="52">
        <v>4791</v>
      </c>
      <c r="B90" s="26" t="s">
        <v>89</v>
      </c>
      <c r="C90" s="47">
        <v>28021.200000000001</v>
      </c>
      <c r="D90" s="47">
        <v>16252</v>
      </c>
      <c r="E90" s="38">
        <v>-42.001056343054543</v>
      </c>
      <c r="F90" s="39">
        <v>28021.200000000001</v>
      </c>
      <c r="G90" s="39">
        <v>16252</v>
      </c>
      <c r="H90" s="38">
        <v>-42.001056343054543</v>
      </c>
      <c r="I90" s="37" t="s">
        <v>6</v>
      </c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  <c r="RV90" s="8"/>
      <c r="RW90" s="8"/>
      <c r="RX90" s="8"/>
      <c r="RY90" s="8"/>
      <c r="RZ90" s="8"/>
      <c r="SA90" s="8"/>
      <c r="SB90" s="8"/>
      <c r="SC90" s="8"/>
      <c r="SD90" s="8"/>
      <c r="SE90" s="8"/>
      <c r="SF90" s="8"/>
      <c r="SG90" s="8"/>
      <c r="SH90" s="8"/>
      <c r="SI90" s="8"/>
      <c r="SJ90" s="8"/>
      <c r="SK90" s="8"/>
      <c r="SL90" s="8"/>
      <c r="SM90" s="8"/>
      <c r="SN90" s="8"/>
      <c r="SO90" s="8"/>
      <c r="SP90" s="8"/>
      <c r="SQ90" s="8"/>
      <c r="SR90" s="8"/>
      <c r="SS90" s="8"/>
      <c r="ST90" s="8"/>
      <c r="SU90" s="8"/>
      <c r="SV90" s="8"/>
      <c r="SW90" s="8"/>
      <c r="SX90" s="8"/>
      <c r="SY90" s="8"/>
      <c r="SZ90" s="8"/>
      <c r="TA90" s="8"/>
      <c r="TB90" s="8"/>
      <c r="TC90" s="8"/>
      <c r="TD90" s="8"/>
      <c r="TE90" s="8"/>
      <c r="TF90" s="8"/>
      <c r="TG90" s="8"/>
      <c r="TH90" s="8"/>
      <c r="TI90" s="8"/>
      <c r="TJ90" s="8"/>
      <c r="TK90" s="8"/>
      <c r="TL90" s="8"/>
      <c r="TM90" s="8"/>
      <c r="TN90" s="8"/>
      <c r="TO90" s="8"/>
      <c r="TP90" s="8"/>
      <c r="TQ90" s="8"/>
      <c r="TR90" s="8"/>
      <c r="TS90" s="8"/>
      <c r="TT90" s="8"/>
      <c r="TU90" s="8"/>
      <c r="TV90" s="8"/>
      <c r="TW90" s="8"/>
      <c r="TX90" s="8"/>
      <c r="TY90" s="8"/>
      <c r="TZ90" s="8"/>
      <c r="UA90" s="8"/>
      <c r="UB90" s="8"/>
      <c r="UC90" s="8"/>
      <c r="UD90" s="8"/>
      <c r="UE90" s="8"/>
      <c r="UF90" s="8"/>
      <c r="UG90" s="8"/>
      <c r="UH90" s="8"/>
      <c r="UI90" s="8"/>
      <c r="UJ90" s="8"/>
      <c r="UK90" s="8"/>
      <c r="UL90" s="8"/>
      <c r="UM90" s="8"/>
      <c r="UN90" s="8"/>
      <c r="UO90" s="8"/>
      <c r="UP90" s="8"/>
      <c r="UQ90" s="8"/>
      <c r="UR90" s="8"/>
      <c r="US90" s="8"/>
      <c r="UT90" s="8"/>
      <c r="UU90" s="8"/>
      <c r="UV90" s="8"/>
      <c r="UW90" s="8"/>
      <c r="UX90" s="8"/>
      <c r="UY90" s="8"/>
      <c r="UZ90" s="8"/>
      <c r="VA90" s="8"/>
      <c r="VB90" s="8"/>
      <c r="VC90" s="8"/>
      <c r="VD90" s="8"/>
      <c r="VE90" s="8"/>
      <c r="VF90" s="8"/>
      <c r="VG90" s="8"/>
      <c r="VH90" s="8"/>
      <c r="VI90" s="8"/>
      <c r="VJ90" s="8"/>
      <c r="VK90" s="8"/>
      <c r="VL90" s="8"/>
      <c r="VM90" s="8"/>
      <c r="VN90" s="8"/>
      <c r="VO90" s="8"/>
      <c r="VP90" s="8"/>
      <c r="VQ90" s="8"/>
      <c r="VR90" s="8"/>
      <c r="VS90" s="8"/>
      <c r="VT90" s="8"/>
      <c r="VU90" s="8"/>
      <c r="VV90" s="8"/>
      <c r="VW90" s="8"/>
      <c r="VX90" s="8"/>
      <c r="VY90" s="8"/>
      <c r="VZ90" s="8"/>
      <c r="WA90" s="8"/>
      <c r="WB90" s="8"/>
      <c r="WC90" s="8"/>
      <c r="WD90" s="8"/>
      <c r="WE90" s="8"/>
      <c r="WF90" s="8"/>
      <c r="WG90" s="8"/>
      <c r="WH90" s="8"/>
      <c r="WI90" s="8"/>
      <c r="WJ90" s="8"/>
      <c r="WK90" s="8"/>
      <c r="WL90" s="8"/>
      <c r="WM90" s="8"/>
      <c r="WN90" s="8"/>
      <c r="WO90" s="8"/>
      <c r="WP90" s="8"/>
      <c r="WQ90" s="8"/>
      <c r="WR90" s="8"/>
      <c r="WS90" s="8"/>
      <c r="WT90" s="8"/>
      <c r="WU90" s="8"/>
      <c r="WV90" s="8"/>
      <c r="WW90" s="8"/>
      <c r="WX90" s="8"/>
      <c r="WY90" s="8"/>
      <c r="WZ90" s="8"/>
      <c r="XA90" s="8"/>
      <c r="XB90" s="8"/>
      <c r="XC90" s="8"/>
      <c r="XD90" s="8"/>
      <c r="XE90" s="8"/>
      <c r="XF90" s="8"/>
      <c r="XG90" s="8"/>
      <c r="XH90" s="8"/>
      <c r="XI90" s="8"/>
      <c r="XJ90" s="8"/>
      <c r="XK90" s="8"/>
      <c r="XL90" s="8"/>
      <c r="XM90" s="8"/>
      <c r="XN90" s="8"/>
      <c r="XO90" s="8"/>
      <c r="XP90" s="8"/>
      <c r="XQ90" s="8"/>
      <c r="XR90" s="8"/>
      <c r="XS90" s="8"/>
      <c r="XT90" s="8"/>
      <c r="XU90" s="8"/>
      <c r="XV90" s="8"/>
      <c r="XW90" s="8"/>
      <c r="XX90" s="8"/>
      <c r="XY90" s="8"/>
      <c r="XZ90" s="8"/>
      <c r="YA90" s="8"/>
      <c r="YB90" s="8"/>
      <c r="YC90" s="8"/>
      <c r="YD90" s="8"/>
      <c r="YE90" s="8"/>
      <c r="YF90" s="8"/>
      <c r="YG90" s="8"/>
      <c r="YH90" s="8"/>
      <c r="YI90" s="8"/>
      <c r="YJ90" s="8"/>
      <c r="YK90" s="8"/>
      <c r="YL90" s="8"/>
      <c r="YM90" s="8"/>
      <c r="YN90" s="8"/>
      <c r="YO90" s="8"/>
      <c r="YP90" s="8"/>
      <c r="YQ90" s="8"/>
      <c r="YR90" s="8"/>
      <c r="YS90" s="8"/>
      <c r="YT90" s="8"/>
      <c r="YU90" s="8"/>
      <c r="YV90" s="8"/>
      <c r="YW90" s="8"/>
      <c r="YX90" s="8"/>
      <c r="YY90" s="8"/>
      <c r="YZ90" s="8"/>
      <c r="ZA90" s="8"/>
      <c r="ZB90" s="8"/>
      <c r="ZC90" s="8"/>
      <c r="ZD90" s="8"/>
      <c r="ZE90" s="8"/>
      <c r="ZF90" s="8"/>
      <c r="ZG90" s="8"/>
      <c r="ZH90" s="8"/>
      <c r="ZI90" s="8"/>
      <c r="ZJ90" s="8"/>
      <c r="ZK90" s="8"/>
      <c r="ZL90" s="8"/>
      <c r="ZM90" s="8"/>
      <c r="ZN90" s="8"/>
      <c r="ZO90" s="8"/>
      <c r="ZP90" s="8"/>
      <c r="ZQ90" s="8"/>
      <c r="ZR90" s="8"/>
      <c r="ZS90" s="8"/>
      <c r="ZT90" s="8"/>
      <c r="ZU90" s="8"/>
      <c r="ZV90" s="8"/>
      <c r="ZW90" s="8"/>
      <c r="ZX90" s="8"/>
      <c r="ZY90" s="8"/>
      <c r="ZZ90" s="8"/>
      <c r="AAA90" s="8"/>
      <c r="AAB90" s="8"/>
      <c r="AAC90" s="8"/>
      <c r="AAD90" s="8"/>
      <c r="AAE90" s="8"/>
      <c r="AAF90" s="8"/>
      <c r="AAG90" s="8"/>
      <c r="AAH90" s="8"/>
      <c r="AAI90" s="8"/>
      <c r="AAJ90" s="8"/>
      <c r="AAK90" s="8"/>
      <c r="AAL90" s="8"/>
      <c r="AAM90" s="8"/>
      <c r="AAN90" s="8"/>
      <c r="AAO90" s="8"/>
      <c r="AAP90" s="8"/>
      <c r="AAQ90" s="8"/>
      <c r="AAR90" s="8"/>
      <c r="AAS90" s="8"/>
      <c r="AAT90" s="8"/>
      <c r="AAU90" s="8"/>
      <c r="AAV90" s="8"/>
      <c r="AAW90" s="8"/>
      <c r="AAX90" s="8"/>
      <c r="AAY90" s="8"/>
      <c r="AAZ90" s="8"/>
      <c r="ABA90" s="8"/>
      <c r="ABB90" s="8"/>
      <c r="ABC90" s="8"/>
      <c r="ABD90" s="8"/>
      <c r="ABE90" s="8"/>
      <c r="ABF90" s="8"/>
      <c r="ABG90" s="8"/>
      <c r="ABH90" s="8"/>
      <c r="ABI90" s="8"/>
      <c r="ABJ90" s="8"/>
      <c r="ABK90" s="8"/>
      <c r="ABL90" s="8"/>
      <c r="ABM90" s="8"/>
      <c r="ABN90" s="8"/>
      <c r="ABO90" s="8"/>
      <c r="ABP90" s="8"/>
      <c r="ABQ90" s="8"/>
      <c r="ABR90" s="8"/>
      <c r="ABS90" s="8"/>
      <c r="ABT90" s="8"/>
      <c r="ABU90" s="8"/>
      <c r="ABV90" s="8"/>
      <c r="ABW90" s="8"/>
      <c r="ABX90" s="8"/>
      <c r="ABY90" s="8"/>
      <c r="ABZ90" s="8"/>
      <c r="ACA90" s="8"/>
      <c r="ACB90" s="8"/>
      <c r="ACC90" s="8"/>
      <c r="ACD90" s="8"/>
      <c r="ACE90" s="8"/>
      <c r="ACF90" s="8"/>
      <c r="ACG90" s="8"/>
      <c r="ACH90" s="8"/>
      <c r="ACI90" s="8"/>
      <c r="ACJ90" s="8"/>
      <c r="ACK90" s="8"/>
      <c r="ACL90" s="8"/>
      <c r="ACM90" s="8"/>
      <c r="ACN90" s="8"/>
      <c r="ACO90" s="8"/>
      <c r="ACP90" s="8"/>
      <c r="ACQ90" s="8"/>
      <c r="ACR90" s="8"/>
      <c r="ACS90" s="8"/>
      <c r="ACT90" s="8"/>
      <c r="ACU90" s="8"/>
      <c r="ACV90" s="8"/>
      <c r="ACW90" s="8"/>
      <c r="ACX90" s="8"/>
      <c r="ACY90" s="8"/>
      <c r="ACZ90" s="8"/>
      <c r="ADA90" s="8"/>
      <c r="ADB90" s="8"/>
      <c r="ADC90" s="8"/>
      <c r="ADD90" s="8"/>
      <c r="ADE90" s="8"/>
      <c r="ADF90" s="8"/>
      <c r="ADG90" s="8"/>
      <c r="ADH90" s="8"/>
      <c r="ADI90" s="8"/>
      <c r="ADJ90" s="8"/>
      <c r="ADK90" s="8"/>
      <c r="ADL90" s="8"/>
      <c r="ADM90" s="8"/>
      <c r="ADN90" s="8"/>
      <c r="ADO90" s="8"/>
      <c r="ADP90" s="8"/>
      <c r="ADQ90" s="8"/>
      <c r="ADR90" s="8"/>
      <c r="ADS90" s="8"/>
      <c r="ADT90" s="8"/>
      <c r="ADU90" s="8"/>
      <c r="ADV90" s="8"/>
      <c r="ADW90" s="8"/>
      <c r="ADX90" s="8"/>
      <c r="ADY90" s="8"/>
      <c r="ADZ90" s="8"/>
      <c r="AEA90" s="8"/>
      <c r="AEB90" s="8"/>
      <c r="AEC90" s="8"/>
      <c r="AED90" s="8"/>
      <c r="AEE90" s="8"/>
      <c r="AEF90" s="8"/>
      <c r="AEG90" s="8"/>
      <c r="AEH90" s="8"/>
      <c r="AEI90" s="8"/>
      <c r="AEJ90" s="8"/>
      <c r="AEK90" s="8"/>
      <c r="AEL90" s="8"/>
      <c r="AEM90" s="8"/>
      <c r="AEN90" s="8"/>
      <c r="AEO90" s="8"/>
      <c r="AEP90" s="8"/>
      <c r="AEQ90" s="8"/>
      <c r="AER90" s="8"/>
      <c r="AES90" s="8"/>
      <c r="AET90" s="8"/>
      <c r="AEU90" s="8"/>
      <c r="AEV90" s="8"/>
      <c r="AEW90" s="8"/>
      <c r="AEX90" s="8"/>
      <c r="AEY90" s="8"/>
      <c r="AEZ90" s="8"/>
      <c r="AFA90" s="8"/>
      <c r="AFB90" s="8"/>
      <c r="AFC90" s="8"/>
      <c r="AFD90" s="8"/>
      <c r="AFE90" s="8"/>
      <c r="AFF90" s="8"/>
      <c r="AFG90" s="8"/>
      <c r="AFH90" s="8"/>
      <c r="AFI90" s="8"/>
      <c r="AFJ90" s="8"/>
      <c r="AFK90" s="8"/>
      <c r="AFL90" s="8"/>
      <c r="AFM90" s="8"/>
      <c r="AFN90" s="8"/>
      <c r="AFO90" s="8"/>
      <c r="AFP90" s="8"/>
      <c r="AFQ90" s="8"/>
      <c r="AFR90" s="8"/>
      <c r="AFS90" s="8"/>
      <c r="AFT90" s="8"/>
      <c r="AFU90" s="8"/>
      <c r="AFV90" s="8"/>
      <c r="AFW90" s="8"/>
      <c r="AFX90" s="8"/>
      <c r="AFY90" s="8"/>
      <c r="AFZ90" s="8"/>
      <c r="AGA90" s="8"/>
      <c r="AGB90" s="8"/>
      <c r="AGC90" s="8"/>
      <c r="AGD90" s="8"/>
      <c r="AGE90" s="8"/>
      <c r="AGF90" s="8"/>
      <c r="AGG90" s="8"/>
      <c r="AGH90" s="8"/>
      <c r="AGI90" s="8"/>
      <c r="AGJ90" s="8"/>
      <c r="AGK90" s="8"/>
      <c r="AGL90" s="8"/>
      <c r="AGM90" s="8"/>
      <c r="AGN90" s="8"/>
      <c r="AGO90" s="8"/>
      <c r="AGP90" s="8"/>
      <c r="AGQ90" s="8"/>
      <c r="AGR90" s="8"/>
      <c r="AGS90" s="8"/>
      <c r="AGT90" s="8"/>
      <c r="AGU90" s="8"/>
      <c r="AGV90" s="8"/>
      <c r="AGW90" s="8"/>
      <c r="AGX90" s="8"/>
      <c r="AGY90" s="8"/>
      <c r="AGZ90" s="8"/>
      <c r="AHA90" s="8"/>
      <c r="AHB90" s="8"/>
      <c r="AHC90" s="8"/>
      <c r="AHD90" s="8"/>
      <c r="AHE90" s="8"/>
      <c r="AHF90" s="8"/>
      <c r="AHG90" s="8"/>
      <c r="AHH90" s="8"/>
      <c r="AHI90" s="8"/>
      <c r="AHJ90" s="8"/>
      <c r="AHK90" s="8"/>
      <c r="AHL90" s="8"/>
      <c r="AHM90" s="8"/>
      <c r="AHN90" s="8"/>
      <c r="AHO90" s="8"/>
      <c r="AHP90" s="8"/>
      <c r="AHQ90" s="8"/>
      <c r="AHR90" s="8"/>
      <c r="AHS90" s="8"/>
      <c r="AHT90" s="8"/>
      <c r="AHU90" s="8"/>
      <c r="AHV90" s="8"/>
      <c r="AHW90" s="8"/>
      <c r="AHX90" s="8"/>
      <c r="AHY90" s="8"/>
      <c r="AHZ90" s="8"/>
      <c r="AIA90" s="8"/>
      <c r="AIB90" s="8"/>
      <c r="AIC90" s="8"/>
      <c r="AID90" s="8"/>
      <c r="AIE90" s="8"/>
      <c r="AIF90" s="8"/>
      <c r="AIG90" s="8"/>
      <c r="AIH90" s="8"/>
      <c r="AII90" s="8"/>
      <c r="AIJ90" s="8"/>
      <c r="AIK90" s="8"/>
      <c r="AIL90" s="8"/>
      <c r="AIM90" s="8"/>
      <c r="AIN90" s="8"/>
      <c r="AIO90" s="8"/>
      <c r="AIP90" s="8"/>
      <c r="AIQ90" s="8"/>
      <c r="AIR90" s="8"/>
      <c r="AIS90" s="8"/>
      <c r="AIT90" s="8"/>
      <c r="AIU90" s="8"/>
      <c r="AIV90" s="8"/>
      <c r="AIW90" s="8"/>
      <c r="AIX90" s="8"/>
      <c r="AIY90" s="8"/>
      <c r="AIZ90" s="8"/>
      <c r="AJA90" s="8"/>
      <c r="AJB90" s="8"/>
      <c r="AJC90" s="8"/>
      <c r="AJD90" s="8"/>
      <c r="AJE90" s="8"/>
      <c r="AJF90" s="8"/>
      <c r="AJG90" s="8"/>
      <c r="AJH90" s="8"/>
      <c r="AJI90" s="8"/>
      <c r="AJJ90" s="8"/>
      <c r="AJK90" s="8"/>
      <c r="AJL90" s="8"/>
      <c r="AJM90" s="8"/>
      <c r="AJN90" s="8"/>
      <c r="AJO90" s="8"/>
      <c r="AJP90" s="8"/>
      <c r="AJQ90" s="8"/>
      <c r="AJR90" s="8"/>
      <c r="AJS90" s="8"/>
      <c r="AJT90" s="8"/>
      <c r="AJU90" s="8"/>
      <c r="AJV90" s="8"/>
      <c r="AJW90" s="8"/>
    </row>
    <row r="91" spans="1:959" ht="12.95" customHeight="1" x14ac:dyDescent="0.2">
      <c r="A91" s="52">
        <v>4511</v>
      </c>
      <c r="B91" s="26" t="s">
        <v>90</v>
      </c>
      <c r="C91" s="47">
        <v>38402</v>
      </c>
      <c r="D91" s="47">
        <v>27103</v>
      </c>
      <c r="E91" s="38">
        <v>-29.422946721524923</v>
      </c>
      <c r="F91" s="39">
        <v>6346.3499999999985</v>
      </c>
      <c r="G91" s="39">
        <v>7163</v>
      </c>
      <c r="H91" s="38">
        <v>12.868026503423252</v>
      </c>
      <c r="I91" s="37" t="s">
        <v>3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</row>
    <row r="92" spans="1:959" ht="12.95" customHeight="1" x14ac:dyDescent="0.2">
      <c r="A92" s="52"/>
      <c r="B92" s="26"/>
      <c r="C92" s="47"/>
      <c r="D92" s="8"/>
      <c r="E92" s="38"/>
      <c r="F92" s="39"/>
      <c r="G92" s="39"/>
      <c r="H92" s="38"/>
      <c r="I92" s="37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8"/>
      <c r="SQ92" s="8"/>
      <c r="SR92" s="8"/>
      <c r="SS92" s="8"/>
      <c r="ST92" s="8"/>
      <c r="SU92" s="8"/>
      <c r="SV92" s="8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8"/>
      <c r="TI92" s="8"/>
      <c r="TJ92" s="8"/>
      <c r="TK92" s="8"/>
      <c r="TL92" s="8"/>
      <c r="TM92" s="8"/>
      <c r="TN92" s="8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8"/>
      <c r="UA92" s="8"/>
      <c r="UB92" s="8"/>
      <c r="UC92" s="8"/>
      <c r="UD92" s="8"/>
      <c r="UE92" s="8"/>
      <c r="UF92" s="8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8"/>
      <c r="US92" s="8"/>
      <c r="UT92" s="8"/>
      <c r="UU92" s="8"/>
      <c r="UV92" s="8"/>
      <c r="UW92" s="8"/>
      <c r="UX92" s="8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8"/>
      <c r="VK92" s="8"/>
      <c r="VL92" s="8"/>
      <c r="VM92" s="8"/>
      <c r="VN92" s="8"/>
      <c r="VO92" s="8"/>
      <c r="VP92" s="8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8"/>
      <c r="WC92" s="8"/>
      <c r="WD92" s="8"/>
      <c r="WE92" s="8"/>
      <c r="WF92" s="8"/>
      <c r="WG92" s="8"/>
      <c r="WH92" s="8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8"/>
      <c r="WU92" s="8"/>
      <c r="WV92" s="8"/>
      <c r="WW92" s="8"/>
      <c r="WX92" s="8"/>
      <c r="WY92" s="8"/>
      <c r="WZ92" s="8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8"/>
      <c r="XM92" s="8"/>
      <c r="XN92" s="8"/>
      <c r="XO92" s="8"/>
      <c r="XP92" s="8"/>
      <c r="XQ92" s="8"/>
      <c r="XR92" s="8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8"/>
      <c r="YE92" s="8"/>
      <c r="YF92" s="8"/>
      <c r="YG92" s="8"/>
      <c r="YH92" s="8"/>
      <c r="YI92" s="8"/>
      <c r="YJ92" s="8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8"/>
      <c r="YW92" s="8"/>
      <c r="YX92" s="8"/>
      <c r="YY92" s="8"/>
      <c r="YZ92" s="8"/>
      <c r="ZA92" s="8"/>
      <c r="ZB92" s="8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8"/>
      <c r="ZO92" s="8"/>
      <c r="ZP92" s="8"/>
      <c r="ZQ92" s="8"/>
      <c r="ZR92" s="8"/>
      <c r="ZS92" s="8"/>
      <c r="ZT92" s="8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8"/>
      <c r="AAG92" s="8"/>
      <c r="AAH92" s="8"/>
      <c r="AAI92" s="8"/>
      <c r="AAJ92" s="8"/>
      <c r="AAK92" s="8"/>
      <c r="AAL92" s="8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8"/>
      <c r="AAY92" s="8"/>
      <c r="AAZ92" s="8"/>
      <c r="ABA92" s="8"/>
      <c r="ABB92" s="8"/>
      <c r="ABC92" s="8"/>
      <c r="ABD92" s="8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8"/>
      <c r="ABQ92" s="8"/>
      <c r="ABR92" s="8"/>
      <c r="ABS92" s="8"/>
      <c r="ABT92" s="8"/>
      <c r="ABU92" s="8"/>
      <c r="ABV92" s="8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8"/>
      <c r="ACI92" s="8"/>
      <c r="ACJ92" s="8"/>
      <c r="ACK92" s="8"/>
      <c r="ACL92" s="8"/>
      <c r="ACM92" s="8"/>
      <c r="ACN92" s="8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8"/>
      <c r="ADA92" s="8"/>
      <c r="ADB92" s="8"/>
      <c r="ADC92" s="8"/>
      <c r="ADD92" s="8"/>
      <c r="ADE92" s="8"/>
      <c r="ADF92" s="8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8"/>
      <c r="ADS92" s="8"/>
      <c r="ADT92" s="8"/>
      <c r="ADU92" s="8"/>
      <c r="ADV92" s="8"/>
      <c r="ADW92" s="8"/>
      <c r="ADX92" s="8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8"/>
      <c r="AEK92" s="8"/>
      <c r="AEL92" s="8"/>
      <c r="AEM92" s="8"/>
      <c r="AEN92" s="8"/>
      <c r="AEO92" s="8"/>
      <c r="AEP92" s="8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8"/>
      <c r="AFC92" s="8"/>
      <c r="AFD92" s="8"/>
      <c r="AFE92" s="8"/>
      <c r="AFF92" s="8"/>
      <c r="AFG92" s="8"/>
      <c r="AFH92" s="8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8"/>
      <c r="AFU92" s="8"/>
      <c r="AFV92" s="8"/>
      <c r="AFW92" s="8"/>
      <c r="AFX92" s="8"/>
      <c r="AFY92" s="8"/>
      <c r="AFZ92" s="8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8"/>
      <c r="AGM92" s="8"/>
      <c r="AGN92" s="8"/>
      <c r="AGO92" s="8"/>
      <c r="AGP92" s="8"/>
      <c r="AGQ92" s="8"/>
      <c r="AGR92" s="8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8"/>
      <c r="AHE92" s="8"/>
      <c r="AHF92" s="8"/>
      <c r="AHG92" s="8"/>
      <c r="AHH92" s="8"/>
      <c r="AHI92" s="8"/>
      <c r="AHJ92" s="8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8"/>
      <c r="AHW92" s="8"/>
      <c r="AHX92" s="8"/>
      <c r="AHY92" s="8"/>
      <c r="AHZ92" s="8"/>
      <c r="AIA92" s="8"/>
      <c r="AIB92" s="8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8"/>
      <c r="AIO92" s="8"/>
      <c r="AIP92" s="8"/>
      <c r="AIQ92" s="8"/>
      <c r="AIR92" s="8"/>
      <c r="AIS92" s="8"/>
      <c r="AIT92" s="8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8"/>
      <c r="AJG92" s="8"/>
      <c r="AJH92" s="8"/>
      <c r="AJI92" s="8"/>
      <c r="AJJ92" s="8"/>
      <c r="AJK92" s="8"/>
      <c r="AJL92" s="8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</row>
    <row r="93" spans="1:959" ht="12.75" customHeight="1" x14ac:dyDescent="0.2">
      <c r="C93" s="59"/>
      <c r="D93" s="59"/>
      <c r="E93" s="59"/>
      <c r="F93" s="59"/>
      <c r="G93" s="49"/>
      <c r="H93" s="49"/>
      <c r="I93" s="49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8"/>
      <c r="NU93" s="8"/>
      <c r="NV93" s="8"/>
      <c r="NW93" s="8"/>
      <c r="NX93" s="8"/>
      <c r="NY93" s="8"/>
      <c r="NZ93" s="8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8"/>
      <c r="OM93" s="8"/>
      <c r="ON93" s="8"/>
      <c r="OO93" s="8"/>
      <c r="OP93" s="8"/>
      <c r="OQ93" s="8"/>
      <c r="OR93" s="8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8"/>
      <c r="PE93" s="8"/>
      <c r="PF93" s="8"/>
      <c r="PG93" s="8"/>
      <c r="PH93" s="8"/>
      <c r="PI93" s="8"/>
      <c r="PJ93" s="8"/>
      <c r="PK93" s="8"/>
      <c r="PL93" s="8"/>
      <c r="PM93" s="8"/>
      <c r="PN93" s="8"/>
      <c r="PO93" s="8"/>
      <c r="PP93" s="8"/>
      <c r="PQ93" s="8"/>
      <c r="PR93" s="8"/>
      <c r="PS93" s="8"/>
      <c r="PT93" s="8"/>
      <c r="PU93" s="8"/>
      <c r="PV93" s="8"/>
      <c r="PW93" s="8"/>
      <c r="PX93" s="8"/>
      <c r="PY93" s="8"/>
      <c r="PZ93" s="8"/>
      <c r="QA93" s="8"/>
      <c r="QB93" s="8"/>
      <c r="QC93" s="8"/>
      <c r="QD93" s="8"/>
      <c r="QE93" s="8"/>
      <c r="QF93" s="8"/>
      <c r="QG93" s="8"/>
      <c r="QH93" s="8"/>
      <c r="QI93" s="8"/>
      <c r="QJ93" s="8"/>
      <c r="QK93" s="8"/>
      <c r="QL93" s="8"/>
      <c r="QM93" s="8"/>
      <c r="QN93" s="8"/>
      <c r="QO93" s="8"/>
      <c r="QP93" s="8"/>
      <c r="QQ93" s="8"/>
      <c r="QR93" s="8"/>
      <c r="QS93" s="8"/>
      <c r="QT93" s="8"/>
      <c r="QU93" s="8"/>
      <c r="QV93" s="8"/>
      <c r="QW93" s="8"/>
      <c r="QX93" s="8"/>
      <c r="QY93" s="8"/>
      <c r="QZ93" s="8"/>
      <c r="RA93" s="8"/>
      <c r="RB93" s="8"/>
      <c r="RC93" s="8"/>
      <c r="RD93" s="8"/>
      <c r="RE93" s="8"/>
      <c r="RF93" s="8"/>
      <c r="RG93" s="8"/>
      <c r="RH93" s="8"/>
      <c r="RI93" s="8"/>
      <c r="RJ93" s="8"/>
      <c r="RK93" s="8"/>
      <c r="RL93" s="8"/>
      <c r="RM93" s="8"/>
      <c r="RN93" s="8"/>
      <c r="RO93" s="8"/>
      <c r="RP93" s="8"/>
      <c r="RQ93" s="8"/>
      <c r="RR93" s="8"/>
      <c r="RS93" s="8"/>
      <c r="RT93" s="8"/>
      <c r="RU93" s="8"/>
      <c r="RV93" s="8"/>
      <c r="RW93" s="8"/>
      <c r="RX93" s="8"/>
      <c r="RY93" s="8"/>
      <c r="RZ93" s="8"/>
      <c r="SA93" s="8"/>
      <c r="SB93" s="8"/>
      <c r="SC93" s="8"/>
      <c r="SD93" s="8"/>
      <c r="SE93" s="8"/>
      <c r="SF93" s="8"/>
      <c r="SG93" s="8"/>
      <c r="SH93" s="8"/>
      <c r="SI93" s="8"/>
      <c r="SJ93" s="8"/>
      <c r="SK93" s="8"/>
      <c r="SL93" s="8"/>
      <c r="SM93" s="8"/>
      <c r="SN93" s="8"/>
      <c r="SO93" s="8"/>
      <c r="SP93" s="8"/>
      <c r="SQ93" s="8"/>
      <c r="SR93" s="8"/>
      <c r="SS93" s="8"/>
      <c r="ST93" s="8"/>
      <c r="SU93" s="8"/>
      <c r="SV93" s="8"/>
      <c r="SW93" s="8"/>
      <c r="SX93" s="8"/>
      <c r="SY93" s="8"/>
      <c r="SZ93" s="8"/>
      <c r="TA93" s="8"/>
      <c r="TB93" s="8"/>
      <c r="TC93" s="8"/>
      <c r="TD93" s="8"/>
      <c r="TE93" s="8"/>
      <c r="TF93" s="8"/>
      <c r="TG93" s="8"/>
      <c r="TH93" s="8"/>
      <c r="TI93" s="8"/>
      <c r="TJ93" s="8"/>
      <c r="TK93" s="8"/>
      <c r="TL93" s="8"/>
      <c r="TM93" s="8"/>
      <c r="TN93" s="8"/>
      <c r="TO93" s="8"/>
      <c r="TP93" s="8"/>
      <c r="TQ93" s="8"/>
      <c r="TR93" s="8"/>
      <c r="TS93" s="8"/>
      <c r="TT93" s="8"/>
      <c r="TU93" s="8"/>
      <c r="TV93" s="8"/>
      <c r="TW93" s="8"/>
      <c r="TX93" s="8"/>
      <c r="TY93" s="8"/>
      <c r="TZ93" s="8"/>
      <c r="UA93" s="8"/>
      <c r="UB93" s="8"/>
      <c r="UC93" s="8"/>
      <c r="UD93" s="8"/>
      <c r="UE93" s="8"/>
      <c r="UF93" s="8"/>
      <c r="UG93" s="8"/>
      <c r="UH93" s="8"/>
      <c r="UI93" s="8"/>
      <c r="UJ93" s="8"/>
      <c r="UK93" s="8"/>
      <c r="UL93" s="8"/>
      <c r="UM93" s="8"/>
      <c r="UN93" s="8"/>
      <c r="UO93" s="8"/>
      <c r="UP93" s="8"/>
      <c r="UQ93" s="8"/>
      <c r="UR93" s="8"/>
      <c r="US93" s="8"/>
      <c r="UT93" s="8"/>
      <c r="UU93" s="8"/>
      <c r="UV93" s="8"/>
      <c r="UW93" s="8"/>
      <c r="UX93" s="8"/>
      <c r="UY93" s="8"/>
      <c r="UZ93" s="8"/>
      <c r="VA93" s="8"/>
      <c r="VB93" s="8"/>
      <c r="VC93" s="8"/>
      <c r="VD93" s="8"/>
      <c r="VE93" s="8"/>
      <c r="VF93" s="8"/>
      <c r="VG93" s="8"/>
      <c r="VH93" s="8"/>
      <c r="VI93" s="8"/>
      <c r="VJ93" s="8"/>
      <c r="VK93" s="8"/>
      <c r="VL93" s="8"/>
      <c r="VM93" s="8"/>
      <c r="VN93" s="8"/>
      <c r="VO93" s="8"/>
      <c r="VP93" s="8"/>
      <c r="VQ93" s="8"/>
      <c r="VR93" s="8"/>
      <c r="VS93" s="8"/>
      <c r="VT93" s="8"/>
      <c r="VU93" s="8"/>
      <c r="VV93" s="8"/>
      <c r="VW93" s="8"/>
      <c r="VX93" s="8"/>
      <c r="VY93" s="8"/>
      <c r="VZ93" s="8"/>
      <c r="WA93" s="8"/>
      <c r="WB93" s="8"/>
      <c r="WC93" s="8"/>
      <c r="WD93" s="8"/>
      <c r="WE93" s="8"/>
      <c r="WF93" s="8"/>
      <c r="WG93" s="8"/>
      <c r="WH93" s="8"/>
      <c r="WI93" s="8"/>
      <c r="WJ93" s="8"/>
      <c r="WK93" s="8"/>
      <c r="WL93" s="8"/>
      <c r="WM93" s="8"/>
      <c r="WN93" s="8"/>
      <c r="WO93" s="8"/>
      <c r="WP93" s="8"/>
      <c r="WQ93" s="8"/>
      <c r="WR93" s="8"/>
      <c r="WS93" s="8"/>
      <c r="WT93" s="8"/>
      <c r="WU93" s="8"/>
      <c r="WV93" s="8"/>
      <c r="WW93" s="8"/>
      <c r="WX93" s="8"/>
      <c r="WY93" s="8"/>
      <c r="WZ93" s="8"/>
      <c r="XA93" s="8"/>
      <c r="XB93" s="8"/>
      <c r="XC93" s="8"/>
      <c r="XD93" s="8"/>
      <c r="XE93" s="8"/>
      <c r="XF93" s="8"/>
      <c r="XG93" s="8"/>
      <c r="XH93" s="8"/>
      <c r="XI93" s="8"/>
      <c r="XJ93" s="8"/>
      <c r="XK93" s="8"/>
      <c r="XL93" s="8"/>
      <c r="XM93" s="8"/>
      <c r="XN93" s="8"/>
      <c r="XO93" s="8"/>
      <c r="XP93" s="8"/>
      <c r="XQ93" s="8"/>
      <c r="XR93" s="8"/>
      <c r="XS93" s="8"/>
      <c r="XT93" s="8"/>
      <c r="XU93" s="8"/>
      <c r="XV93" s="8"/>
      <c r="XW93" s="8"/>
      <c r="XX93" s="8"/>
      <c r="XY93" s="8"/>
      <c r="XZ93" s="8"/>
      <c r="YA93" s="8"/>
      <c r="YB93" s="8"/>
      <c r="YC93" s="8"/>
      <c r="YD93" s="8"/>
      <c r="YE93" s="8"/>
      <c r="YF93" s="8"/>
      <c r="YG93" s="8"/>
      <c r="YH93" s="8"/>
      <c r="YI93" s="8"/>
      <c r="YJ93" s="8"/>
      <c r="YK93" s="8"/>
      <c r="YL93" s="8"/>
      <c r="YM93" s="8"/>
      <c r="YN93" s="8"/>
      <c r="YO93" s="8"/>
      <c r="YP93" s="8"/>
      <c r="YQ93" s="8"/>
      <c r="YR93" s="8"/>
      <c r="YS93" s="8"/>
      <c r="YT93" s="8"/>
      <c r="YU93" s="8"/>
      <c r="YV93" s="8"/>
      <c r="YW93" s="8"/>
      <c r="YX93" s="8"/>
      <c r="YY93" s="8"/>
      <c r="YZ93" s="8"/>
      <c r="ZA93" s="8"/>
      <c r="ZB93" s="8"/>
      <c r="ZC93" s="8"/>
      <c r="ZD93" s="8"/>
      <c r="ZE93" s="8"/>
      <c r="ZF93" s="8"/>
      <c r="ZG93" s="8"/>
      <c r="ZH93" s="8"/>
      <c r="ZI93" s="8"/>
      <c r="ZJ93" s="8"/>
      <c r="ZK93" s="8"/>
      <c r="ZL93" s="8"/>
      <c r="ZM93" s="8"/>
      <c r="ZN93" s="8"/>
      <c r="ZO93" s="8"/>
      <c r="ZP93" s="8"/>
      <c r="ZQ93" s="8"/>
      <c r="ZR93" s="8"/>
      <c r="ZS93" s="8"/>
      <c r="ZT93" s="8"/>
      <c r="ZU93" s="8"/>
      <c r="ZV93" s="8"/>
      <c r="ZW93" s="8"/>
      <c r="ZX93" s="8"/>
      <c r="ZY93" s="8"/>
      <c r="ZZ93" s="8"/>
      <c r="AAA93" s="8"/>
      <c r="AAB93" s="8"/>
      <c r="AAC93" s="8"/>
      <c r="AAD93" s="8"/>
      <c r="AAE93" s="8"/>
      <c r="AAF93" s="8"/>
      <c r="AAG93" s="8"/>
      <c r="AAH93" s="8"/>
      <c r="AAI93" s="8"/>
      <c r="AAJ93" s="8"/>
      <c r="AAK93" s="8"/>
      <c r="AAL93" s="8"/>
      <c r="AAM93" s="8"/>
      <c r="AAN93" s="8"/>
      <c r="AAO93" s="8"/>
      <c r="AAP93" s="8"/>
      <c r="AAQ93" s="8"/>
      <c r="AAR93" s="8"/>
      <c r="AAS93" s="8"/>
      <c r="AAT93" s="8"/>
      <c r="AAU93" s="8"/>
      <c r="AAV93" s="8"/>
      <c r="AAW93" s="8"/>
      <c r="AAX93" s="8"/>
      <c r="AAY93" s="8"/>
      <c r="AAZ93" s="8"/>
      <c r="ABA93" s="8"/>
      <c r="ABB93" s="8"/>
      <c r="ABC93" s="8"/>
      <c r="ABD93" s="8"/>
      <c r="ABE93" s="8"/>
      <c r="ABF93" s="8"/>
      <c r="ABG93" s="8"/>
      <c r="ABH93" s="8"/>
      <c r="ABI93" s="8"/>
      <c r="ABJ93" s="8"/>
      <c r="ABK93" s="8"/>
      <c r="ABL93" s="8"/>
      <c r="ABM93" s="8"/>
      <c r="ABN93" s="8"/>
      <c r="ABO93" s="8"/>
      <c r="ABP93" s="8"/>
      <c r="ABQ93" s="8"/>
      <c r="ABR93" s="8"/>
      <c r="ABS93" s="8"/>
      <c r="ABT93" s="8"/>
      <c r="ABU93" s="8"/>
      <c r="ABV93" s="8"/>
      <c r="ABW93" s="8"/>
      <c r="ABX93" s="8"/>
      <c r="ABY93" s="8"/>
      <c r="ABZ93" s="8"/>
      <c r="ACA93" s="8"/>
      <c r="ACB93" s="8"/>
      <c r="ACC93" s="8"/>
      <c r="ACD93" s="8"/>
      <c r="ACE93" s="8"/>
      <c r="ACF93" s="8"/>
      <c r="ACG93" s="8"/>
      <c r="ACH93" s="8"/>
      <c r="ACI93" s="8"/>
      <c r="ACJ93" s="8"/>
      <c r="ACK93" s="8"/>
      <c r="ACL93" s="8"/>
      <c r="ACM93" s="8"/>
      <c r="ACN93" s="8"/>
      <c r="ACO93" s="8"/>
      <c r="ACP93" s="8"/>
      <c r="ACQ93" s="8"/>
      <c r="ACR93" s="8"/>
      <c r="ACS93" s="8"/>
      <c r="ACT93" s="8"/>
      <c r="ACU93" s="8"/>
      <c r="ACV93" s="8"/>
      <c r="ACW93" s="8"/>
      <c r="ACX93" s="8"/>
      <c r="ACY93" s="8"/>
      <c r="ACZ93" s="8"/>
      <c r="ADA93" s="8"/>
      <c r="ADB93" s="8"/>
      <c r="ADC93" s="8"/>
      <c r="ADD93" s="8"/>
      <c r="ADE93" s="8"/>
      <c r="ADF93" s="8"/>
      <c r="ADG93" s="8"/>
      <c r="ADH93" s="8"/>
      <c r="ADI93" s="8"/>
      <c r="ADJ93" s="8"/>
      <c r="ADK93" s="8"/>
      <c r="ADL93" s="8"/>
      <c r="ADM93" s="8"/>
      <c r="ADN93" s="8"/>
      <c r="ADO93" s="8"/>
      <c r="ADP93" s="8"/>
      <c r="ADQ93" s="8"/>
      <c r="ADR93" s="8"/>
      <c r="ADS93" s="8"/>
      <c r="ADT93" s="8"/>
      <c r="ADU93" s="8"/>
      <c r="ADV93" s="8"/>
      <c r="ADW93" s="8"/>
      <c r="ADX93" s="8"/>
      <c r="ADY93" s="8"/>
      <c r="ADZ93" s="8"/>
      <c r="AEA93" s="8"/>
      <c r="AEB93" s="8"/>
      <c r="AEC93" s="8"/>
      <c r="AED93" s="8"/>
      <c r="AEE93" s="8"/>
      <c r="AEF93" s="8"/>
      <c r="AEG93" s="8"/>
      <c r="AEH93" s="8"/>
      <c r="AEI93" s="8"/>
      <c r="AEJ93" s="8"/>
      <c r="AEK93" s="8"/>
      <c r="AEL93" s="8"/>
      <c r="AEM93" s="8"/>
      <c r="AEN93" s="8"/>
      <c r="AEO93" s="8"/>
      <c r="AEP93" s="8"/>
      <c r="AEQ93" s="8"/>
      <c r="AER93" s="8"/>
      <c r="AES93" s="8"/>
      <c r="AET93" s="8"/>
      <c r="AEU93" s="8"/>
      <c r="AEV93" s="8"/>
      <c r="AEW93" s="8"/>
      <c r="AEX93" s="8"/>
      <c r="AEY93" s="8"/>
      <c r="AEZ93" s="8"/>
      <c r="AFA93" s="8"/>
      <c r="AFB93" s="8"/>
      <c r="AFC93" s="8"/>
      <c r="AFD93" s="8"/>
      <c r="AFE93" s="8"/>
      <c r="AFF93" s="8"/>
      <c r="AFG93" s="8"/>
      <c r="AFH93" s="8"/>
      <c r="AFI93" s="8"/>
      <c r="AFJ93" s="8"/>
      <c r="AFK93" s="8"/>
      <c r="AFL93" s="8"/>
      <c r="AFM93" s="8"/>
      <c r="AFN93" s="8"/>
      <c r="AFO93" s="8"/>
      <c r="AFP93" s="8"/>
      <c r="AFQ93" s="8"/>
      <c r="AFR93" s="8"/>
      <c r="AFS93" s="8"/>
      <c r="AFT93" s="8"/>
      <c r="AFU93" s="8"/>
      <c r="AFV93" s="8"/>
      <c r="AFW93" s="8"/>
      <c r="AFX93" s="8"/>
      <c r="AFY93" s="8"/>
      <c r="AFZ93" s="8"/>
      <c r="AGA93" s="8"/>
      <c r="AGB93" s="8"/>
      <c r="AGC93" s="8"/>
      <c r="AGD93" s="8"/>
      <c r="AGE93" s="8"/>
      <c r="AGF93" s="8"/>
      <c r="AGG93" s="8"/>
      <c r="AGH93" s="8"/>
      <c r="AGI93" s="8"/>
      <c r="AGJ93" s="8"/>
      <c r="AGK93" s="8"/>
      <c r="AGL93" s="8"/>
      <c r="AGM93" s="8"/>
      <c r="AGN93" s="8"/>
      <c r="AGO93" s="8"/>
      <c r="AGP93" s="8"/>
      <c r="AGQ93" s="8"/>
      <c r="AGR93" s="8"/>
      <c r="AGS93" s="8"/>
      <c r="AGT93" s="8"/>
      <c r="AGU93" s="8"/>
      <c r="AGV93" s="8"/>
      <c r="AGW93" s="8"/>
      <c r="AGX93" s="8"/>
      <c r="AGY93" s="8"/>
      <c r="AGZ93" s="8"/>
      <c r="AHA93" s="8"/>
      <c r="AHB93" s="8"/>
      <c r="AHC93" s="8"/>
      <c r="AHD93" s="8"/>
      <c r="AHE93" s="8"/>
      <c r="AHF93" s="8"/>
      <c r="AHG93" s="8"/>
      <c r="AHH93" s="8"/>
      <c r="AHI93" s="8"/>
      <c r="AHJ93" s="8"/>
      <c r="AHK93" s="8"/>
      <c r="AHL93" s="8"/>
      <c r="AHM93" s="8"/>
      <c r="AHN93" s="8"/>
      <c r="AHO93" s="8"/>
      <c r="AHP93" s="8"/>
      <c r="AHQ93" s="8"/>
      <c r="AHR93" s="8"/>
      <c r="AHS93" s="8"/>
      <c r="AHT93" s="8"/>
      <c r="AHU93" s="8"/>
      <c r="AHV93" s="8"/>
      <c r="AHW93" s="8"/>
      <c r="AHX93" s="8"/>
      <c r="AHY93" s="8"/>
      <c r="AHZ93" s="8"/>
      <c r="AIA93" s="8"/>
      <c r="AIB93" s="8"/>
      <c r="AIC93" s="8"/>
      <c r="AID93" s="8"/>
      <c r="AIE93" s="8"/>
      <c r="AIF93" s="8"/>
      <c r="AIG93" s="8"/>
      <c r="AIH93" s="8"/>
      <c r="AII93" s="8"/>
      <c r="AIJ93" s="8"/>
      <c r="AIK93" s="8"/>
      <c r="AIL93" s="8"/>
      <c r="AIM93" s="8"/>
      <c r="AIN93" s="8"/>
      <c r="AIO93" s="8"/>
      <c r="AIP93" s="8"/>
      <c r="AIQ93" s="8"/>
      <c r="AIR93" s="8"/>
      <c r="AIS93" s="8"/>
      <c r="AIT93" s="8"/>
      <c r="AIU93" s="8"/>
      <c r="AIV93" s="8"/>
      <c r="AIW93" s="8"/>
      <c r="AIX93" s="8"/>
      <c r="AIY93" s="8"/>
      <c r="AIZ93" s="8"/>
      <c r="AJA93" s="8"/>
      <c r="AJB93" s="8"/>
      <c r="AJC93" s="8"/>
      <c r="AJD93" s="8"/>
      <c r="AJE93" s="8"/>
      <c r="AJF93" s="8"/>
      <c r="AJG93" s="8"/>
      <c r="AJH93" s="8"/>
      <c r="AJI93" s="8"/>
      <c r="AJJ93" s="8"/>
      <c r="AJK93" s="8"/>
      <c r="AJL93" s="8"/>
      <c r="AJM93" s="8"/>
      <c r="AJN93" s="8"/>
      <c r="AJO93" s="8"/>
      <c r="AJP93" s="8"/>
      <c r="AJQ93" s="8"/>
      <c r="AJR93" s="8"/>
      <c r="AJS93" s="8"/>
      <c r="AJT93" s="8"/>
      <c r="AJU93" s="8"/>
      <c r="AJV93" s="8"/>
      <c r="AJW93" s="8"/>
    </row>
    <row r="94" spans="1:959" x14ac:dyDescent="0.2">
      <c r="A94" s="27" t="s">
        <v>205</v>
      </c>
      <c r="B94" s="33"/>
      <c r="C94" s="33"/>
      <c r="D94" s="33"/>
      <c r="E94" s="33"/>
      <c r="F94" s="33"/>
      <c r="G94" s="33"/>
      <c r="H94" s="33"/>
      <c r="I94" s="33"/>
    </row>
    <row r="95" spans="1:959" x14ac:dyDescent="0.2">
      <c r="A95" s="27" t="s">
        <v>204</v>
      </c>
      <c r="B95" s="33"/>
      <c r="C95" s="33"/>
      <c r="D95" s="33"/>
      <c r="E95" s="28"/>
      <c r="F95" s="33"/>
      <c r="G95" s="33"/>
      <c r="H95" s="33"/>
      <c r="I95" s="33"/>
    </row>
    <row r="96" spans="1:959" x14ac:dyDescent="0.2">
      <c r="B96" s="33"/>
      <c r="C96" s="33"/>
      <c r="D96" s="33"/>
      <c r="E96" s="28"/>
      <c r="F96" s="33"/>
      <c r="G96" s="33"/>
      <c r="H96" s="33"/>
      <c r="I96" s="33"/>
    </row>
    <row r="97" spans="1:9" x14ac:dyDescent="0.2">
      <c r="A97" s="33" t="s">
        <v>210</v>
      </c>
      <c r="B97" s="33"/>
      <c r="C97" s="33"/>
      <c r="D97" s="33"/>
      <c r="E97" s="28"/>
      <c r="F97" s="33"/>
      <c r="G97" s="33"/>
      <c r="H97" s="33"/>
      <c r="I97" s="33"/>
    </row>
    <row r="98" spans="1:9" x14ac:dyDescent="0.2">
      <c r="A98" s="33" t="s">
        <v>199</v>
      </c>
      <c r="B98" s="33"/>
      <c r="C98" s="27"/>
      <c r="D98" s="27"/>
      <c r="E98" s="28"/>
      <c r="F98" s="29"/>
      <c r="G98" s="30"/>
      <c r="H98" s="31"/>
      <c r="I98" s="32"/>
    </row>
    <row r="99" spans="1:9" x14ac:dyDescent="0.2">
      <c r="A99" s="55"/>
      <c r="B99" s="34"/>
      <c r="C99" s="27"/>
      <c r="D99" s="27"/>
      <c r="E99" s="28"/>
      <c r="F99" s="29"/>
      <c r="G99" s="30"/>
      <c r="H99" s="31"/>
      <c r="I99" s="32"/>
    </row>
    <row r="100" spans="1:9" x14ac:dyDescent="0.2">
      <c r="A100" s="33" t="s">
        <v>96</v>
      </c>
      <c r="B100" s="53"/>
      <c r="C100" s="53"/>
      <c r="D100" s="53"/>
      <c r="E100" s="53"/>
      <c r="F100" s="53"/>
      <c r="G100" s="53"/>
      <c r="H100" s="53"/>
      <c r="I100" s="53"/>
    </row>
    <row r="101" spans="1:9" x14ac:dyDescent="0.2">
      <c r="A101" s="33" t="s">
        <v>97</v>
      </c>
      <c r="B101" s="54"/>
      <c r="C101" s="54"/>
      <c r="D101" s="54"/>
      <c r="E101" s="54"/>
      <c r="F101" s="54"/>
      <c r="G101" s="54"/>
      <c r="H101" s="54"/>
      <c r="I101" s="54"/>
    </row>
    <row r="102" spans="1:9" x14ac:dyDescent="0.2">
      <c r="A102" s="34" t="s">
        <v>174</v>
      </c>
      <c r="B102" s="8"/>
      <c r="C102" s="8"/>
      <c r="D102" s="8"/>
      <c r="E102" s="28"/>
      <c r="F102" s="29"/>
      <c r="G102" s="30"/>
      <c r="H102" s="31"/>
      <c r="I102" s="32"/>
    </row>
    <row r="103" spans="1:9" x14ac:dyDescent="0.2">
      <c r="A103" s="56" t="s">
        <v>200</v>
      </c>
      <c r="C103" s="8"/>
      <c r="D103" s="8"/>
      <c r="E103" s="28"/>
      <c r="F103" s="29"/>
      <c r="G103" s="30"/>
      <c r="H103" s="31"/>
      <c r="I103" s="32"/>
    </row>
    <row r="104" spans="1:9" x14ac:dyDescent="0.2">
      <c r="A104" s="57" t="s">
        <v>211</v>
      </c>
    </row>
    <row r="105" spans="1:9" x14ac:dyDescent="0.2">
      <c r="A105" s="34" t="s">
        <v>202</v>
      </c>
    </row>
    <row r="106" spans="1:9" x14ac:dyDescent="0.2">
      <c r="A106" s="58" t="s">
        <v>212</v>
      </c>
    </row>
    <row r="108" spans="1:9" x14ac:dyDescent="0.2">
      <c r="A108" s="35" t="s">
        <v>183</v>
      </c>
    </row>
  </sheetData>
  <pageMargins left="0.70866141732283472" right="0.70866141732283472" top="1.0629921259842521" bottom="0.78740157480314965" header="0.31496062992125984" footer="0.51181102362204722"/>
  <pageSetup paperSize="9" firstPageNumber="0" orientation="landscape" r:id="rId1"/>
  <headerFooter scaleWithDoc="0" alignWithMargins="0">
    <oddHeader>&amp;C&amp;L&amp;"Arial"&amp;B&amp;10Staatskanzlei_x000D_&amp;B&amp;10Dienststelle für Statistik&amp;R&amp;G</oddHeader>
    <oddFooter>&amp;L&amp;C&amp;R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KM107"/>
  <sheetViews>
    <sheetView zoomScaleNormal="100" workbookViewId="0"/>
  </sheetViews>
  <sheetFormatPr baseColWidth="10" defaultRowHeight="14.25" x14ac:dyDescent="0.2"/>
  <cols>
    <col min="2" max="2" width="20.125" customWidth="1"/>
    <col min="5" max="5" width="11.25" customWidth="1"/>
    <col min="8" max="8" width="11.25" customWidth="1"/>
  </cols>
  <sheetData>
    <row r="1" spans="1:975" ht="20.100000000000001" customHeight="1" x14ac:dyDescent="0.25">
      <c r="A1" s="1" t="s">
        <v>104</v>
      </c>
      <c r="B1" s="1"/>
      <c r="C1" s="2"/>
      <c r="D1" s="2"/>
      <c r="E1" s="3"/>
      <c r="F1" s="4"/>
      <c r="G1" s="5"/>
      <c r="H1" s="6"/>
      <c r="I1" s="7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</row>
    <row r="2" spans="1:975" ht="12.75" customHeight="1" x14ac:dyDescent="0.2">
      <c r="A2" s="2" t="s">
        <v>196</v>
      </c>
      <c r="B2" s="2"/>
      <c r="C2" s="9"/>
      <c r="D2" s="9"/>
      <c r="E2" s="10"/>
      <c r="F2" s="11"/>
      <c r="G2" s="5"/>
      <c r="H2" s="12"/>
      <c r="I2" s="13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</row>
    <row r="3" spans="1:975" ht="12.75" customHeight="1" x14ac:dyDescent="0.2">
      <c r="A3" s="14"/>
      <c r="B3" s="14"/>
      <c r="C3" s="15" t="s">
        <v>102</v>
      </c>
      <c r="D3" s="16"/>
      <c r="E3" s="17"/>
      <c r="F3" s="16"/>
      <c r="G3" s="16"/>
      <c r="H3" s="16"/>
      <c r="I3" s="18"/>
    </row>
    <row r="4" spans="1:975" x14ac:dyDescent="0.2">
      <c r="A4" s="19"/>
      <c r="B4" s="19"/>
      <c r="C4" s="15" t="s">
        <v>206</v>
      </c>
      <c r="D4" s="16"/>
      <c r="E4" s="20"/>
      <c r="F4" s="15" t="s">
        <v>207</v>
      </c>
      <c r="G4" s="16"/>
      <c r="H4" s="16"/>
      <c r="I4" s="16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</row>
    <row r="5" spans="1:975" ht="49.15" customHeight="1" x14ac:dyDescent="0.2">
      <c r="A5" s="19" t="s">
        <v>197</v>
      </c>
      <c r="B5" s="21" t="s">
        <v>0</v>
      </c>
      <c r="C5" s="22" t="s">
        <v>193</v>
      </c>
      <c r="D5" s="22" t="s">
        <v>195</v>
      </c>
      <c r="E5" s="22" t="s">
        <v>1</v>
      </c>
      <c r="F5" s="22" t="s">
        <v>193</v>
      </c>
      <c r="G5" s="22" t="s">
        <v>195</v>
      </c>
      <c r="H5" s="23" t="s">
        <v>1</v>
      </c>
      <c r="I5" s="24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</row>
    <row r="6" spans="1:975" ht="24.75" customHeight="1" x14ac:dyDescent="0.2">
      <c r="A6" s="51">
        <v>20</v>
      </c>
      <c r="B6" s="25" t="s">
        <v>2</v>
      </c>
      <c r="C6" s="50">
        <v>5885388.9399999995</v>
      </c>
      <c r="D6" s="50">
        <v>5943012.0999999996</v>
      </c>
      <c r="E6" s="45">
        <v>0.97908839309437645</v>
      </c>
      <c r="F6" s="44">
        <v>2130290.71</v>
      </c>
      <c r="G6" s="44">
        <v>2084950.9700000002</v>
      </c>
      <c r="H6" s="45">
        <v>-2.1283358082146338</v>
      </c>
      <c r="I6" s="48" t="s">
        <v>6</v>
      </c>
    </row>
    <row r="7" spans="1:975" ht="24.75" customHeight="1" x14ac:dyDescent="0.2">
      <c r="A7" s="52">
        <v>2011</v>
      </c>
      <c r="B7" s="25" t="s">
        <v>4</v>
      </c>
      <c r="C7" s="50">
        <v>1645444.52</v>
      </c>
      <c r="D7" s="50">
        <v>1768951.7500000002</v>
      </c>
      <c r="E7" s="45">
        <v>7.5060099868940107</v>
      </c>
      <c r="F7" s="44">
        <v>735586.83000000019</v>
      </c>
      <c r="G7" s="44">
        <v>629228.68000000005</v>
      </c>
      <c r="H7" s="43">
        <v>-14.458952452968758</v>
      </c>
      <c r="I7" s="37" t="s">
        <v>6</v>
      </c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</row>
    <row r="8" spans="1:975" ht="12.95" customHeight="1" x14ac:dyDescent="0.2">
      <c r="A8" s="51">
        <v>4461</v>
      </c>
      <c r="B8" s="26" t="s">
        <v>5</v>
      </c>
      <c r="C8" s="47">
        <v>332992</v>
      </c>
      <c r="D8" s="47">
        <v>298551</v>
      </c>
      <c r="E8" s="38">
        <v>-10.342891120507399</v>
      </c>
      <c r="F8" s="47">
        <v>141241.85</v>
      </c>
      <c r="G8" s="47">
        <v>100345.1</v>
      </c>
      <c r="H8" s="40">
        <v>-28.955122012349737</v>
      </c>
      <c r="I8" s="37" t="s">
        <v>6</v>
      </c>
    </row>
    <row r="9" spans="1:975" ht="12.95" customHeight="1" x14ac:dyDescent="0.2">
      <c r="A9" s="51">
        <v>4401</v>
      </c>
      <c r="B9" s="26" t="s">
        <v>7</v>
      </c>
      <c r="C9" s="47">
        <v>556714.5</v>
      </c>
      <c r="D9" s="47">
        <v>581356.15</v>
      </c>
      <c r="E9" s="38">
        <v>4.4262633719797178</v>
      </c>
      <c r="F9" s="47">
        <v>315684.19</v>
      </c>
      <c r="G9" s="47">
        <v>285538.15000000002</v>
      </c>
      <c r="H9" s="40">
        <v>-9.5494297639675825</v>
      </c>
      <c r="I9" s="37" t="s">
        <v>6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</row>
    <row r="10" spans="1:975" ht="12.95" customHeight="1" x14ac:dyDescent="0.2">
      <c r="A10" s="51">
        <v>4406</v>
      </c>
      <c r="B10" s="26" t="s">
        <v>8</v>
      </c>
      <c r="C10" s="47">
        <v>19589</v>
      </c>
      <c r="D10" s="47">
        <v>19692</v>
      </c>
      <c r="E10" s="36">
        <v>0.52580529889223548</v>
      </c>
      <c r="F10" s="47">
        <v>19589</v>
      </c>
      <c r="G10" s="47">
        <v>19692</v>
      </c>
      <c r="H10" s="38">
        <v>0.52580529889223548</v>
      </c>
      <c r="I10" s="37" t="s">
        <v>21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</row>
    <row r="11" spans="1:975" ht="12.95" customHeight="1" x14ac:dyDescent="0.2">
      <c r="A11" s="51">
        <v>4411</v>
      </c>
      <c r="B11" s="26" t="s">
        <v>9</v>
      </c>
      <c r="C11" s="47">
        <v>117241</v>
      </c>
      <c r="D11" s="47">
        <v>96135</v>
      </c>
      <c r="E11" s="38">
        <v>-18.002234713112308</v>
      </c>
      <c r="F11" s="47">
        <v>83039.45</v>
      </c>
      <c r="G11" s="47">
        <v>63608.47</v>
      </c>
      <c r="H11" s="40">
        <v>-23.399697372754751</v>
      </c>
      <c r="I11" s="37" t="s">
        <v>6</v>
      </c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</row>
    <row r="12" spans="1:975" ht="12.95" customHeight="1" x14ac:dyDescent="0.2">
      <c r="A12" s="51">
        <v>4416</v>
      </c>
      <c r="B12" s="26" t="s">
        <v>10</v>
      </c>
      <c r="C12" s="47">
        <v>16902.7</v>
      </c>
      <c r="D12" s="47">
        <v>23371.200000000001</v>
      </c>
      <c r="E12" s="41">
        <v>38.269033941322981</v>
      </c>
      <c r="F12" s="47">
        <v>-14189.95</v>
      </c>
      <c r="G12" s="47">
        <v>-1613.7999999999993</v>
      </c>
      <c r="H12" s="38">
        <v>-88.627162181684923</v>
      </c>
      <c r="I12" s="37" t="s">
        <v>3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</row>
    <row r="13" spans="1:975" ht="12.95" customHeight="1" x14ac:dyDescent="0.2">
      <c r="A13" s="51">
        <v>4421</v>
      </c>
      <c r="B13" s="26" t="s">
        <v>11</v>
      </c>
      <c r="C13" s="47">
        <v>63439.85</v>
      </c>
      <c r="D13" s="47">
        <v>76007.5</v>
      </c>
      <c r="E13" s="38">
        <v>19.810340030753544</v>
      </c>
      <c r="F13" s="47">
        <v>19910.549999999996</v>
      </c>
      <c r="G13" s="47">
        <v>43013.5</v>
      </c>
      <c r="H13" s="36" t="s">
        <v>98</v>
      </c>
      <c r="I13" s="37" t="s">
        <v>3</v>
      </c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</row>
    <row r="14" spans="1:975" ht="12.95" customHeight="1" x14ac:dyDescent="0.2">
      <c r="A14" s="51">
        <v>4426</v>
      </c>
      <c r="B14" s="26" t="s">
        <v>12</v>
      </c>
      <c r="C14" s="47">
        <v>0</v>
      </c>
      <c r="D14" s="47">
        <v>0</v>
      </c>
      <c r="E14" s="38" t="s">
        <v>103</v>
      </c>
      <c r="F14" s="47">
        <v>0</v>
      </c>
      <c r="G14" s="47">
        <v>0</v>
      </c>
      <c r="H14" s="38" t="s">
        <v>103</v>
      </c>
      <c r="I14" s="37" t="s">
        <v>21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</row>
    <row r="15" spans="1:975" ht="12.95" customHeight="1" x14ac:dyDescent="0.2">
      <c r="A15" s="51">
        <v>4431</v>
      </c>
      <c r="B15" s="26" t="s">
        <v>13</v>
      </c>
      <c r="C15" s="47">
        <v>52198.6</v>
      </c>
      <c r="D15" s="47">
        <v>64244.05</v>
      </c>
      <c r="E15" s="38">
        <v>23.076193614388135</v>
      </c>
      <c r="F15" s="47">
        <v>-3844.2000000000044</v>
      </c>
      <c r="G15" s="47">
        <v>15312.200000000004</v>
      </c>
      <c r="H15" s="38" t="s">
        <v>99</v>
      </c>
      <c r="I15" s="37" t="s">
        <v>3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</row>
    <row r="16" spans="1:975" ht="12.95" customHeight="1" x14ac:dyDescent="0.2">
      <c r="A16" s="52">
        <v>4436</v>
      </c>
      <c r="B16" s="26" t="s">
        <v>14</v>
      </c>
      <c r="C16" s="47">
        <v>375083.62</v>
      </c>
      <c r="D16" s="47">
        <v>473906.55</v>
      </c>
      <c r="E16" s="36">
        <v>26.34690632451505</v>
      </c>
      <c r="F16" s="47">
        <v>124206.13999999998</v>
      </c>
      <c r="G16" s="47">
        <v>51497.409999999974</v>
      </c>
      <c r="H16" s="38">
        <v>-58.538756618634167</v>
      </c>
      <c r="I16" s="37" t="s">
        <v>6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</row>
    <row r="17" spans="1:975" ht="12.95" customHeight="1" x14ac:dyDescent="0.2">
      <c r="A17" s="52">
        <v>4441</v>
      </c>
      <c r="B17" s="26" t="s">
        <v>15</v>
      </c>
      <c r="C17" s="47">
        <v>28284</v>
      </c>
      <c r="D17" s="47">
        <v>41199.449999999997</v>
      </c>
      <c r="E17" s="38">
        <v>45.663449299957563</v>
      </c>
      <c r="F17" s="47">
        <v>13498.55</v>
      </c>
      <c r="G17" s="47">
        <v>20215.149999999998</v>
      </c>
      <c r="H17" s="38">
        <v>49.757936963599789</v>
      </c>
      <c r="I17" s="37" t="s">
        <v>3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</row>
    <row r="18" spans="1:975" ht="12.95" customHeight="1" x14ac:dyDescent="0.2">
      <c r="A18" s="52">
        <v>4446</v>
      </c>
      <c r="B18" s="26" t="s">
        <v>16</v>
      </c>
      <c r="C18" s="47">
        <v>12800</v>
      </c>
      <c r="D18" s="47">
        <v>19200</v>
      </c>
      <c r="E18" s="38">
        <v>50</v>
      </c>
      <c r="F18" s="47">
        <v>1600</v>
      </c>
      <c r="G18" s="47">
        <v>-2400</v>
      </c>
      <c r="H18" s="38" t="s">
        <v>99</v>
      </c>
      <c r="I18" s="37" t="s">
        <v>6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</row>
    <row r="19" spans="1:975" ht="12.95" customHeight="1" x14ac:dyDescent="0.2">
      <c r="A19" s="52">
        <v>4451</v>
      </c>
      <c r="B19" s="26" t="s">
        <v>17</v>
      </c>
      <c r="C19" s="47">
        <v>70199.25</v>
      </c>
      <c r="D19" s="47">
        <v>75288.850000000006</v>
      </c>
      <c r="E19" s="36">
        <v>7.2502199097568791</v>
      </c>
      <c r="F19" s="47">
        <v>34851.25</v>
      </c>
      <c r="G19" s="47">
        <v>34020.500000000007</v>
      </c>
      <c r="H19" s="46">
        <v>-2.3837021627631514</v>
      </c>
      <c r="I19" s="37" t="s">
        <v>6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</row>
    <row r="20" spans="1:975" ht="24.75" customHeight="1" x14ac:dyDescent="0.2">
      <c r="A20" s="51">
        <v>2012</v>
      </c>
      <c r="B20" s="25" t="s">
        <v>18</v>
      </c>
      <c r="C20" s="50">
        <v>1413150.9799999997</v>
      </c>
      <c r="D20" s="50">
        <v>1449243.81</v>
      </c>
      <c r="E20" s="45">
        <v>2.5540675066439333</v>
      </c>
      <c r="F20" s="44">
        <v>528255.72</v>
      </c>
      <c r="G20" s="44">
        <v>381315.1100000001</v>
      </c>
      <c r="H20" s="43">
        <v>-27.816189098719057</v>
      </c>
      <c r="I20" s="48" t="s">
        <v>6</v>
      </c>
    </row>
    <row r="21" spans="1:975" ht="12.95" customHeight="1" x14ac:dyDescent="0.2">
      <c r="A21" s="51">
        <v>4536</v>
      </c>
      <c r="B21" s="26" t="s">
        <v>19</v>
      </c>
      <c r="C21" s="47">
        <v>25404.3</v>
      </c>
      <c r="D21" s="47">
        <v>23400</v>
      </c>
      <c r="E21" s="36">
        <v>-7.8896092393807322</v>
      </c>
      <c r="F21" s="42">
        <v>901.09999999999854</v>
      </c>
      <c r="G21" s="42">
        <v>1317.6500000000015</v>
      </c>
      <c r="H21" s="38">
        <v>46.226833869715186</v>
      </c>
      <c r="I21" s="37" t="s">
        <v>3</v>
      </c>
    </row>
    <row r="22" spans="1:975" ht="12.95" customHeight="1" x14ac:dyDescent="0.2">
      <c r="A22" s="51">
        <v>4801</v>
      </c>
      <c r="B22" s="26" t="s">
        <v>20</v>
      </c>
      <c r="C22" s="47">
        <v>19727.650000000001</v>
      </c>
      <c r="D22" s="47">
        <v>15363.6</v>
      </c>
      <c r="E22" s="38">
        <v>-22.121489381654687</v>
      </c>
      <c r="F22" s="39">
        <v>575.65000000000146</v>
      </c>
      <c r="G22" s="39">
        <v>1809.6000000000004</v>
      </c>
      <c r="H22" s="36" t="s">
        <v>98</v>
      </c>
      <c r="I22" s="37" t="s">
        <v>3</v>
      </c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</row>
    <row r="23" spans="1:975" ht="12.95" customHeight="1" x14ac:dyDescent="0.2">
      <c r="A23" s="51">
        <v>4545</v>
      </c>
      <c r="B23" s="26" t="s">
        <v>22</v>
      </c>
      <c r="C23" s="47">
        <v>159695.82999999999</v>
      </c>
      <c r="D23" s="47">
        <v>182975.15</v>
      </c>
      <c r="E23" s="38">
        <v>14.577287334302975</v>
      </c>
      <c r="F23" s="39">
        <v>53462.179999999993</v>
      </c>
      <c r="G23" s="39">
        <v>23869.589999999997</v>
      </c>
      <c r="H23" s="38">
        <v>-55.352381814583694</v>
      </c>
      <c r="I23" s="37" t="s">
        <v>6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</row>
    <row r="24" spans="1:975" ht="12.95" customHeight="1" x14ac:dyDescent="0.2">
      <c r="A24" s="51">
        <v>4806</v>
      </c>
      <c r="B24" s="26" t="s">
        <v>23</v>
      </c>
      <c r="C24" s="47">
        <v>22420</v>
      </c>
      <c r="D24" s="47">
        <v>98094</v>
      </c>
      <c r="E24" s="36" t="s">
        <v>98</v>
      </c>
      <c r="F24" s="39">
        <v>8158.7000000000007</v>
      </c>
      <c r="G24" s="39">
        <v>817.35000000000582</v>
      </c>
      <c r="H24" s="40">
        <v>-89.981859855123901</v>
      </c>
      <c r="I24" s="37" t="s">
        <v>6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</row>
    <row r="25" spans="1:975" ht="12.95" customHeight="1" x14ac:dyDescent="0.2">
      <c r="A25" s="51">
        <v>4561</v>
      </c>
      <c r="B25" s="26" t="s">
        <v>24</v>
      </c>
      <c r="C25" s="47">
        <v>76719.95</v>
      </c>
      <c r="D25" s="47">
        <v>58500.85</v>
      </c>
      <c r="E25" s="36">
        <v>-23.747538938698472</v>
      </c>
      <c r="F25" s="39">
        <v>43580.049999999996</v>
      </c>
      <c r="G25" s="39">
        <v>-649.34999999999854</v>
      </c>
      <c r="H25" s="38" t="s">
        <v>99</v>
      </c>
      <c r="I25" s="37" t="s">
        <v>6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</row>
    <row r="26" spans="1:975" ht="12.95" customHeight="1" x14ac:dyDescent="0.2">
      <c r="A26" s="51">
        <v>4566</v>
      </c>
      <c r="B26" s="26" t="s">
        <v>25</v>
      </c>
      <c r="C26" s="47">
        <v>622782.75</v>
      </c>
      <c r="D26" s="47">
        <v>607837.65</v>
      </c>
      <c r="E26" s="38">
        <v>-2.399729279592278</v>
      </c>
      <c r="F26" s="39">
        <v>372514.73</v>
      </c>
      <c r="G26" s="39">
        <v>327347.47000000003</v>
      </c>
      <c r="H26" s="40">
        <v>-12.124959461334576</v>
      </c>
      <c r="I26" s="37" t="s">
        <v>6</v>
      </c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</row>
    <row r="27" spans="1:975" ht="12.95" customHeight="1" x14ac:dyDescent="0.2">
      <c r="A27" s="51">
        <v>4571</v>
      </c>
      <c r="B27" s="26" t="s">
        <v>26</v>
      </c>
      <c r="C27" s="47">
        <v>555.54999999999995</v>
      </c>
      <c r="D27" s="47">
        <v>0</v>
      </c>
      <c r="E27" s="38">
        <v>-100</v>
      </c>
      <c r="F27" s="39">
        <v>-6150.75</v>
      </c>
      <c r="G27" s="39">
        <v>-2042</v>
      </c>
      <c r="H27" s="38">
        <v>-66.800796650814945</v>
      </c>
      <c r="I27" s="37" t="s">
        <v>3</v>
      </c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</row>
    <row r="28" spans="1:975" ht="12.95" customHeight="1" x14ac:dyDescent="0.2">
      <c r="A28" s="51">
        <v>4811</v>
      </c>
      <c r="B28" s="26" t="s">
        <v>27</v>
      </c>
      <c r="C28" s="47">
        <v>4840</v>
      </c>
      <c r="D28" s="47">
        <v>4560</v>
      </c>
      <c r="E28" s="38">
        <v>-5.785123966942149</v>
      </c>
      <c r="F28" s="39">
        <v>0</v>
      </c>
      <c r="G28" s="39">
        <v>0</v>
      </c>
      <c r="H28" s="38" t="s">
        <v>103</v>
      </c>
      <c r="I28" s="37" t="s">
        <v>21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</row>
    <row r="29" spans="1:975" ht="12.95" customHeight="1" x14ac:dyDescent="0.2">
      <c r="A29" s="51">
        <v>4816</v>
      </c>
      <c r="B29" s="26" t="s">
        <v>28</v>
      </c>
      <c r="C29" s="47">
        <v>14663</v>
      </c>
      <c r="D29" s="47">
        <v>16437</v>
      </c>
      <c r="E29" s="38">
        <v>12.098479165245857</v>
      </c>
      <c r="F29" s="39">
        <v>-24000.9</v>
      </c>
      <c r="G29" s="39">
        <v>-19831</v>
      </c>
      <c r="H29" s="38">
        <v>-17.373931810890429</v>
      </c>
      <c r="I29" s="37" t="s">
        <v>3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</row>
    <row r="30" spans="1:975" ht="12.95" customHeight="1" x14ac:dyDescent="0.2">
      <c r="A30" s="51">
        <v>4590</v>
      </c>
      <c r="B30" s="26" t="s">
        <v>29</v>
      </c>
      <c r="C30" s="47">
        <v>10580</v>
      </c>
      <c r="D30" s="47">
        <v>10443</v>
      </c>
      <c r="E30" s="36">
        <v>-1.2948960302457468</v>
      </c>
      <c r="F30" s="42">
        <v>9414.42</v>
      </c>
      <c r="G30" s="42">
        <v>-2161</v>
      </c>
      <c r="H30" s="38" t="s">
        <v>99</v>
      </c>
      <c r="I30" s="37" t="s">
        <v>6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</row>
    <row r="31" spans="1:975" ht="12.95" customHeight="1" x14ac:dyDescent="0.2">
      <c r="A31" s="51">
        <v>4821</v>
      </c>
      <c r="B31" s="26" t="s">
        <v>30</v>
      </c>
      <c r="C31" s="47">
        <v>17856</v>
      </c>
      <c r="D31" s="47">
        <v>31123.200000000001</v>
      </c>
      <c r="E31" s="36">
        <v>74.3010752688172</v>
      </c>
      <c r="F31" s="42">
        <v>0</v>
      </c>
      <c r="G31" s="42">
        <v>15735.2</v>
      </c>
      <c r="H31" s="38" t="s">
        <v>103</v>
      </c>
      <c r="I31" s="37" t="s">
        <v>3</v>
      </c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</row>
    <row r="32" spans="1:975" ht="12.95" customHeight="1" x14ac:dyDescent="0.2">
      <c r="A32" s="52">
        <v>4826</v>
      </c>
      <c r="B32" s="26" t="s">
        <v>31</v>
      </c>
      <c r="C32" s="47">
        <v>0</v>
      </c>
      <c r="D32" s="47">
        <v>3792</v>
      </c>
      <c r="E32" s="38" t="s">
        <v>103</v>
      </c>
      <c r="F32" s="39">
        <v>0</v>
      </c>
      <c r="G32" s="39">
        <v>3792</v>
      </c>
      <c r="H32" s="38" t="s">
        <v>103</v>
      </c>
      <c r="I32" s="37" t="s">
        <v>3</v>
      </c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</row>
    <row r="33" spans="1:975" ht="12.95" customHeight="1" x14ac:dyDescent="0.2">
      <c r="A33" s="52">
        <v>4591</v>
      </c>
      <c r="B33" s="26" t="s">
        <v>32</v>
      </c>
      <c r="C33" s="47">
        <v>71079.149999999994</v>
      </c>
      <c r="D33" s="47">
        <v>55977</v>
      </c>
      <c r="E33" s="38">
        <v>-21.246947944650429</v>
      </c>
      <c r="F33" s="39">
        <v>25226.149999999994</v>
      </c>
      <c r="G33" s="39">
        <v>29432</v>
      </c>
      <c r="H33" s="38">
        <v>16.672579842742579</v>
      </c>
      <c r="I33" s="37" t="s">
        <v>3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</row>
    <row r="34" spans="1:975" ht="12.95" customHeight="1" x14ac:dyDescent="0.2">
      <c r="A34" s="52">
        <v>4831</v>
      </c>
      <c r="B34" s="26" t="s">
        <v>33</v>
      </c>
      <c r="C34" s="47">
        <v>38211.1</v>
      </c>
      <c r="D34" s="47">
        <v>27178</v>
      </c>
      <c r="E34" s="38">
        <v>-28.87407062345758</v>
      </c>
      <c r="F34" s="39">
        <v>9499.0499999999993</v>
      </c>
      <c r="G34" s="39">
        <v>8842</v>
      </c>
      <c r="H34" s="40">
        <v>-6.9170074902226997</v>
      </c>
      <c r="I34" s="37" t="s">
        <v>6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</row>
    <row r="35" spans="1:975" ht="12.95" customHeight="1" x14ac:dyDescent="0.2">
      <c r="A35" s="52">
        <v>4601</v>
      </c>
      <c r="B35" s="26" t="s">
        <v>34</v>
      </c>
      <c r="C35" s="47">
        <v>100</v>
      </c>
      <c r="D35" s="47">
        <v>0</v>
      </c>
      <c r="E35" s="36">
        <v>-100</v>
      </c>
      <c r="F35" s="42">
        <v>100</v>
      </c>
      <c r="G35" s="42">
        <v>0</v>
      </c>
      <c r="H35" s="38">
        <v>-100</v>
      </c>
      <c r="I35" s="37" t="s">
        <v>6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</row>
    <row r="36" spans="1:975" ht="12.95" customHeight="1" x14ac:dyDescent="0.2">
      <c r="A36" s="52">
        <v>4841</v>
      </c>
      <c r="B36" s="26" t="s">
        <v>35</v>
      </c>
      <c r="C36" s="47">
        <v>16568</v>
      </c>
      <c r="D36" s="47">
        <v>56042.11</v>
      </c>
      <c r="E36" s="36" t="s">
        <v>98</v>
      </c>
      <c r="F36" s="42">
        <v>4682.8999999999996</v>
      </c>
      <c r="G36" s="42">
        <v>24030.89</v>
      </c>
      <c r="H36" s="36" t="s">
        <v>98</v>
      </c>
      <c r="I36" s="37" t="s">
        <v>3</v>
      </c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</row>
    <row r="37" spans="1:975" ht="12.95" customHeight="1" x14ac:dyDescent="0.2">
      <c r="A37" s="52">
        <v>4546</v>
      </c>
      <c r="B37" s="26" t="s">
        <v>36</v>
      </c>
      <c r="C37" s="47">
        <v>49262.7</v>
      </c>
      <c r="D37" s="47">
        <v>25566.6</v>
      </c>
      <c r="E37" s="38">
        <v>-48.101504789627853</v>
      </c>
      <c r="F37" s="39">
        <v>1702.6999999999971</v>
      </c>
      <c r="G37" s="39">
        <v>-6117.25</v>
      </c>
      <c r="H37" s="38" t="s">
        <v>99</v>
      </c>
      <c r="I37" s="37" t="s">
        <v>6</v>
      </c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</row>
    <row r="38" spans="1:975" ht="12.95" customHeight="1" x14ac:dyDescent="0.2">
      <c r="A38" s="52">
        <v>4864</v>
      </c>
      <c r="B38" s="26" t="s">
        <v>37</v>
      </c>
      <c r="C38" s="47">
        <v>159775.9</v>
      </c>
      <c r="D38" s="47">
        <v>139861.15</v>
      </c>
      <c r="E38" s="38">
        <v>-12.464176387052115</v>
      </c>
      <c r="F38" s="39">
        <v>-6021.6600000000035</v>
      </c>
      <c r="G38" s="39">
        <v>-17498.190000000002</v>
      </c>
      <c r="H38" s="36" t="s">
        <v>98</v>
      </c>
      <c r="I38" s="37" t="s">
        <v>6</v>
      </c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</row>
    <row r="39" spans="1:975" ht="12.95" customHeight="1" x14ac:dyDescent="0.2">
      <c r="A39" s="52">
        <v>4606</v>
      </c>
      <c r="B39" s="26" t="s">
        <v>38</v>
      </c>
      <c r="C39" s="47">
        <v>45120</v>
      </c>
      <c r="D39" s="47">
        <v>42520</v>
      </c>
      <c r="E39" s="38">
        <v>-5.7624113475177303</v>
      </c>
      <c r="F39" s="39">
        <v>23707.95</v>
      </c>
      <c r="G39" s="39">
        <v>3320</v>
      </c>
      <c r="H39" s="38">
        <v>-85.996258638979754</v>
      </c>
      <c r="I39" s="37" t="s">
        <v>6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</row>
    <row r="40" spans="1:975" ht="12.95" customHeight="1" x14ac:dyDescent="0.2">
      <c r="A40" s="52">
        <v>4611</v>
      </c>
      <c r="B40" s="26" t="s">
        <v>39</v>
      </c>
      <c r="C40" s="47">
        <v>8480.7999999999993</v>
      </c>
      <c r="D40" s="47">
        <v>9098.2000000000007</v>
      </c>
      <c r="E40" s="38">
        <v>7.2799735873974329</v>
      </c>
      <c r="F40" s="39">
        <v>-1174.2000000000007</v>
      </c>
      <c r="G40" s="39">
        <v>-4951.7999999999993</v>
      </c>
      <c r="H40" s="36" t="s">
        <v>98</v>
      </c>
      <c r="I40" s="37" t="s">
        <v>6</v>
      </c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</row>
    <row r="41" spans="1:975" ht="12.95" customHeight="1" x14ac:dyDescent="0.2">
      <c r="A41" s="52">
        <v>4616</v>
      </c>
      <c r="B41" s="26" t="s">
        <v>40</v>
      </c>
      <c r="C41" s="47">
        <v>0</v>
      </c>
      <c r="D41" s="47">
        <v>0</v>
      </c>
      <c r="E41" s="38" t="s">
        <v>103</v>
      </c>
      <c r="F41" s="39">
        <v>0</v>
      </c>
      <c r="G41" s="39">
        <v>0</v>
      </c>
      <c r="H41" s="38" t="s">
        <v>103</v>
      </c>
      <c r="I41" s="37" t="s">
        <v>21</v>
      </c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</row>
    <row r="42" spans="1:975" ht="12.95" customHeight="1" x14ac:dyDescent="0.2">
      <c r="A42" s="52">
        <v>4871</v>
      </c>
      <c r="B42" s="26" t="s">
        <v>41</v>
      </c>
      <c r="C42" s="47">
        <v>46242.15</v>
      </c>
      <c r="D42" s="47">
        <v>40474.300000000003</v>
      </c>
      <c r="E42" s="38">
        <v>-12.473144090402368</v>
      </c>
      <c r="F42" s="39">
        <v>17277.650000000001</v>
      </c>
      <c r="G42" s="39">
        <v>-2724.0999999999985</v>
      </c>
      <c r="H42" s="38" t="s">
        <v>99</v>
      </c>
      <c r="I42" s="37" t="s">
        <v>6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</row>
    <row r="43" spans="1:975" ht="12.95" customHeight="1" x14ac:dyDescent="0.2">
      <c r="A43" s="52">
        <v>4621</v>
      </c>
      <c r="B43" s="26" t="s">
        <v>121</v>
      </c>
      <c r="C43" s="47">
        <v>3066.15</v>
      </c>
      <c r="D43" s="47">
        <v>0</v>
      </c>
      <c r="E43" s="38">
        <v>-100</v>
      </c>
      <c r="F43" s="39">
        <v>-5200</v>
      </c>
      <c r="G43" s="39">
        <v>-3023.95</v>
      </c>
      <c r="H43" s="38">
        <v>-41.847115384615385</v>
      </c>
      <c r="I43" s="37" t="s">
        <v>3</v>
      </c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</row>
    <row r="44" spans="1:975" ht="24.75" customHeight="1" x14ac:dyDescent="0.2">
      <c r="A44" s="51">
        <v>2013</v>
      </c>
      <c r="B44" s="25" t="s">
        <v>43</v>
      </c>
      <c r="C44" s="50">
        <v>831213.11</v>
      </c>
      <c r="D44" s="50">
        <v>803688.38000000012</v>
      </c>
      <c r="E44" s="45">
        <v>-3.3113926704067342</v>
      </c>
      <c r="F44" s="44">
        <v>203719.45999999996</v>
      </c>
      <c r="G44" s="44">
        <v>332209.69000000006</v>
      </c>
      <c r="H44" s="43">
        <v>63.072143427044288</v>
      </c>
      <c r="I44" s="48" t="s">
        <v>3</v>
      </c>
    </row>
    <row r="45" spans="1:975" ht="12.95" customHeight="1" x14ac:dyDescent="0.2">
      <c r="A45" s="51">
        <v>4641</v>
      </c>
      <c r="B45" s="26" t="s">
        <v>44</v>
      </c>
      <c r="C45" s="47">
        <v>49620</v>
      </c>
      <c r="D45" s="47">
        <v>41445</v>
      </c>
      <c r="E45" s="38">
        <v>-16.475211608222491</v>
      </c>
      <c r="F45" s="39">
        <v>49620</v>
      </c>
      <c r="G45" s="39">
        <v>41445</v>
      </c>
      <c r="H45" s="38">
        <v>-16.475211608222491</v>
      </c>
      <c r="I45" s="37" t="s">
        <v>6</v>
      </c>
    </row>
    <row r="46" spans="1:975" ht="12.95" customHeight="1" x14ac:dyDescent="0.2">
      <c r="A46" s="51">
        <v>4643</v>
      </c>
      <c r="B46" s="26" t="s">
        <v>122</v>
      </c>
      <c r="C46" s="47">
        <v>84316.5</v>
      </c>
      <c r="D46" s="47">
        <v>52755</v>
      </c>
      <c r="E46" s="38">
        <v>-37.432175197025494</v>
      </c>
      <c r="F46" s="39">
        <v>32468.879999999997</v>
      </c>
      <c r="G46" s="39">
        <v>28663.67</v>
      </c>
      <c r="H46" s="38">
        <v>-11.719560391365516</v>
      </c>
      <c r="I46" s="37" t="s">
        <v>6</v>
      </c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</row>
    <row r="47" spans="1:975" ht="12.95" customHeight="1" x14ac:dyDescent="0.2">
      <c r="A47" s="51">
        <v>4646</v>
      </c>
      <c r="B47" s="26" t="s">
        <v>46</v>
      </c>
      <c r="C47" s="47">
        <v>13204.35</v>
      </c>
      <c r="D47" s="47">
        <v>14313</v>
      </c>
      <c r="E47" s="38">
        <v>8.3960967408467635</v>
      </c>
      <c r="F47" s="39">
        <v>754.35000000000036</v>
      </c>
      <c r="G47" s="39">
        <v>-585</v>
      </c>
      <c r="H47" s="38" t="s">
        <v>99</v>
      </c>
      <c r="I47" s="37" t="s">
        <v>6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</row>
    <row r="48" spans="1:975" ht="12.95" customHeight="1" x14ac:dyDescent="0.2">
      <c r="A48" s="52">
        <v>4651</v>
      </c>
      <c r="B48" s="26" t="s">
        <v>47</v>
      </c>
      <c r="C48" s="47">
        <v>3627</v>
      </c>
      <c r="D48" s="47">
        <v>0</v>
      </c>
      <c r="E48" s="38">
        <v>-100</v>
      </c>
      <c r="F48" s="39">
        <v>3127</v>
      </c>
      <c r="G48" s="39">
        <v>-650</v>
      </c>
      <c r="H48" s="38" t="s">
        <v>99</v>
      </c>
      <c r="I48" s="37" t="s">
        <v>6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</row>
    <row r="49" spans="1:975" ht="12.95" customHeight="1" x14ac:dyDescent="0.2">
      <c r="A49" s="52">
        <v>4656</v>
      </c>
      <c r="B49" s="26" t="s">
        <v>48</v>
      </c>
      <c r="C49" s="47">
        <v>-1022.05</v>
      </c>
      <c r="D49" s="47">
        <v>4091.4</v>
      </c>
      <c r="E49" s="38" t="s">
        <v>99</v>
      </c>
      <c r="F49" s="42">
        <v>-7383.95</v>
      </c>
      <c r="G49" s="42">
        <v>-5709.8000000000011</v>
      </c>
      <c r="H49" s="38">
        <v>-22.672824165927434</v>
      </c>
      <c r="I49" s="37" t="s">
        <v>3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</row>
    <row r="50" spans="1:975" ht="12.95" customHeight="1" x14ac:dyDescent="0.2">
      <c r="A50" s="52">
        <v>4666</v>
      </c>
      <c r="B50" s="26" t="s">
        <v>49</v>
      </c>
      <c r="C50" s="47">
        <v>33690</v>
      </c>
      <c r="D50" s="47">
        <v>54407</v>
      </c>
      <c r="E50" s="36">
        <v>61.493024636390622</v>
      </c>
      <c r="F50" s="42">
        <v>-96543</v>
      </c>
      <c r="G50" s="42">
        <v>21324</v>
      </c>
      <c r="H50" s="38" t="s">
        <v>99</v>
      </c>
      <c r="I50" s="37" t="s">
        <v>3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</row>
    <row r="51" spans="1:975" ht="12.95" customHeight="1" x14ac:dyDescent="0.2">
      <c r="A51" s="52">
        <v>4671</v>
      </c>
      <c r="B51" s="26" t="s">
        <v>50</v>
      </c>
      <c r="C51" s="47">
        <v>556660.96</v>
      </c>
      <c r="D51" s="47">
        <v>539712.68000000005</v>
      </c>
      <c r="E51" s="38">
        <v>-3.0446324096448065</v>
      </c>
      <c r="F51" s="39">
        <v>203649.92999999993</v>
      </c>
      <c r="G51" s="39">
        <v>199065.52000000008</v>
      </c>
      <c r="H51" s="40">
        <v>-2.2511227968503889</v>
      </c>
      <c r="I51" s="37" t="s">
        <v>6</v>
      </c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</row>
    <row r="52" spans="1:975" ht="12.95" customHeight="1" x14ac:dyDescent="0.2">
      <c r="A52" s="52">
        <v>4681</v>
      </c>
      <c r="B52" s="26" t="s">
        <v>51</v>
      </c>
      <c r="C52" s="47">
        <v>432.15</v>
      </c>
      <c r="D52" s="47">
        <v>4148</v>
      </c>
      <c r="E52" s="36" t="s">
        <v>98</v>
      </c>
      <c r="F52" s="39">
        <v>-13632.95</v>
      </c>
      <c r="G52" s="39">
        <v>-2852</v>
      </c>
      <c r="H52" s="38">
        <v>-79.080096384128169</v>
      </c>
      <c r="I52" s="37" t="s">
        <v>3</v>
      </c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</row>
    <row r="53" spans="1:975" ht="12.95" customHeight="1" x14ac:dyDescent="0.2">
      <c r="A53" s="52">
        <v>4683</v>
      </c>
      <c r="B53" s="26" t="s">
        <v>52</v>
      </c>
      <c r="C53" s="47">
        <v>0</v>
      </c>
      <c r="D53" s="47">
        <v>0</v>
      </c>
      <c r="E53" s="38" t="s">
        <v>103</v>
      </c>
      <c r="F53" s="39">
        <v>-700</v>
      </c>
      <c r="G53" s="39">
        <v>0</v>
      </c>
      <c r="H53" s="38">
        <v>-100</v>
      </c>
      <c r="I53" s="37" t="s">
        <v>3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</row>
    <row r="54" spans="1:975" ht="12.95" customHeight="1" x14ac:dyDescent="0.2">
      <c r="A54" s="52">
        <v>4691</v>
      </c>
      <c r="B54" s="26" t="s">
        <v>53</v>
      </c>
      <c r="C54" s="47">
        <v>0</v>
      </c>
      <c r="D54" s="47">
        <v>0</v>
      </c>
      <c r="E54" s="38" t="s">
        <v>103</v>
      </c>
      <c r="F54" s="39">
        <v>-370</v>
      </c>
      <c r="G54" s="39">
        <v>-1360</v>
      </c>
      <c r="H54" s="36" t="s">
        <v>98</v>
      </c>
      <c r="I54" s="37" t="s">
        <v>6</v>
      </c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</row>
    <row r="55" spans="1:975" ht="12.95" customHeight="1" x14ac:dyDescent="0.2">
      <c r="A55" s="52">
        <v>4846</v>
      </c>
      <c r="B55" s="26" t="s">
        <v>54</v>
      </c>
      <c r="C55" s="47">
        <v>0</v>
      </c>
      <c r="D55" s="47">
        <v>0</v>
      </c>
      <c r="E55" s="38" t="s">
        <v>103</v>
      </c>
      <c r="F55" s="39">
        <v>0</v>
      </c>
      <c r="G55" s="39">
        <v>0</v>
      </c>
      <c r="H55" s="38" t="s">
        <v>103</v>
      </c>
      <c r="I55" s="37" t="s">
        <v>21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</row>
    <row r="56" spans="1:975" ht="12.95" customHeight="1" x14ac:dyDescent="0.2">
      <c r="A56" s="52">
        <v>4851</v>
      </c>
      <c r="B56" s="26" t="s">
        <v>55</v>
      </c>
      <c r="C56" s="47">
        <v>19227</v>
      </c>
      <c r="D56" s="47">
        <v>31804.3</v>
      </c>
      <c r="E56" s="38">
        <v>65.41478129713424</v>
      </c>
      <c r="F56" s="39">
        <v>9462</v>
      </c>
      <c r="G56" s="39">
        <v>25324.3</v>
      </c>
      <c r="H56" s="36" t="s">
        <v>98</v>
      </c>
      <c r="I56" s="37" t="s">
        <v>3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</row>
    <row r="57" spans="1:975" ht="12.95" customHeight="1" x14ac:dyDescent="0.2">
      <c r="A57" s="52">
        <v>4696</v>
      </c>
      <c r="B57" s="26" t="s">
        <v>56</v>
      </c>
      <c r="C57" s="47">
        <v>66242</v>
      </c>
      <c r="D57" s="47">
        <v>57532</v>
      </c>
      <c r="E57" s="38">
        <v>-13.148757585821686</v>
      </c>
      <c r="F57" s="39">
        <v>18052</v>
      </c>
      <c r="G57" s="39">
        <v>24064</v>
      </c>
      <c r="H57" s="38">
        <v>33.303789053844454</v>
      </c>
      <c r="I57" s="37" t="s">
        <v>3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</row>
    <row r="58" spans="1:975" ht="12.95" customHeight="1" x14ac:dyDescent="0.2">
      <c r="A58" s="52">
        <v>4701</v>
      </c>
      <c r="B58" s="26" t="s">
        <v>57</v>
      </c>
      <c r="C58" s="47">
        <v>5215.2</v>
      </c>
      <c r="D58" s="47">
        <v>3480</v>
      </c>
      <c r="E58" s="38">
        <v>-33.271974229176251</v>
      </c>
      <c r="F58" s="39">
        <v>5215.2</v>
      </c>
      <c r="G58" s="39">
        <v>3480</v>
      </c>
      <c r="H58" s="40">
        <v>-33.271974229176251</v>
      </c>
      <c r="I58" s="37" t="s">
        <v>6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</row>
    <row r="59" spans="1:975" ht="24.75" customHeight="1" x14ac:dyDescent="0.2">
      <c r="A59" s="51">
        <v>2014</v>
      </c>
      <c r="B59" s="25" t="s">
        <v>58</v>
      </c>
      <c r="C59" s="50">
        <v>891154.40000000014</v>
      </c>
      <c r="D59" s="50">
        <v>834682.05</v>
      </c>
      <c r="E59" s="45">
        <v>-6.3369882929377992</v>
      </c>
      <c r="F59" s="44">
        <v>331956.73999999993</v>
      </c>
      <c r="G59" s="44">
        <v>382386.43</v>
      </c>
      <c r="H59" s="43">
        <v>15.191645152317157</v>
      </c>
      <c r="I59" s="48" t="s">
        <v>3</v>
      </c>
    </row>
    <row r="60" spans="1:975" ht="12.95" customHeight="1" x14ac:dyDescent="0.2">
      <c r="A60" s="51">
        <v>4551</v>
      </c>
      <c r="B60" s="26" t="s">
        <v>59</v>
      </c>
      <c r="C60" s="47">
        <v>171592.2</v>
      </c>
      <c r="D60" s="47">
        <v>166294.79999999999</v>
      </c>
      <c r="E60" s="38">
        <v>-3.0872032644840632</v>
      </c>
      <c r="F60" s="39">
        <v>71112.350000000006</v>
      </c>
      <c r="G60" s="39">
        <v>101771.29999999999</v>
      </c>
      <c r="H60" s="40">
        <v>43.113397321281013</v>
      </c>
      <c r="I60" s="37" t="s">
        <v>3</v>
      </c>
    </row>
    <row r="61" spans="1:975" ht="12.95" customHeight="1" x14ac:dyDescent="0.2">
      <c r="A61" s="52">
        <v>4716</v>
      </c>
      <c r="B61" s="26" t="s">
        <v>60</v>
      </c>
      <c r="C61" s="47">
        <v>19465</v>
      </c>
      <c r="D61" s="47">
        <v>43095.05</v>
      </c>
      <c r="E61" s="36" t="s">
        <v>98</v>
      </c>
      <c r="F61" s="39">
        <v>-32495.300000000003</v>
      </c>
      <c r="G61" s="39">
        <v>11465.950000000004</v>
      </c>
      <c r="H61" s="38" t="s">
        <v>99</v>
      </c>
      <c r="I61" s="37" t="s">
        <v>3</v>
      </c>
    </row>
    <row r="62" spans="1:975" ht="12.95" customHeight="1" x14ac:dyDescent="0.2">
      <c r="A62" s="52">
        <v>4721</v>
      </c>
      <c r="B62" s="26" t="s">
        <v>61</v>
      </c>
      <c r="C62" s="47">
        <v>0</v>
      </c>
      <c r="D62" s="47">
        <v>12393</v>
      </c>
      <c r="E62" s="38" t="s">
        <v>103</v>
      </c>
      <c r="F62" s="39">
        <v>-18604</v>
      </c>
      <c r="G62" s="39">
        <v>11993</v>
      </c>
      <c r="H62" s="38" t="s">
        <v>99</v>
      </c>
      <c r="I62" s="37" t="s">
        <v>3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</row>
    <row r="63" spans="1:975" ht="12.95" customHeight="1" x14ac:dyDescent="0.2">
      <c r="A63" s="52">
        <v>4723</v>
      </c>
      <c r="B63" s="26" t="s">
        <v>62</v>
      </c>
      <c r="C63" s="47">
        <v>0</v>
      </c>
      <c r="D63" s="47">
        <v>16780</v>
      </c>
      <c r="E63" s="38" t="s">
        <v>103</v>
      </c>
      <c r="F63" s="39">
        <v>-5303.75</v>
      </c>
      <c r="G63" s="39">
        <v>-3879.3499999999985</v>
      </c>
      <c r="H63" s="38">
        <v>-26.856469479142142</v>
      </c>
      <c r="I63" s="37" t="s">
        <v>3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</row>
    <row r="64" spans="1:975" ht="12.95" customHeight="1" x14ac:dyDescent="0.2">
      <c r="A64" s="52">
        <v>4724</v>
      </c>
      <c r="B64" s="26" t="s">
        <v>63</v>
      </c>
      <c r="C64" s="47">
        <v>49883.9</v>
      </c>
      <c r="D64" s="47">
        <v>43127</v>
      </c>
      <c r="E64" s="36">
        <v>-13.545252075318892</v>
      </c>
      <c r="F64" s="42">
        <v>43046.75</v>
      </c>
      <c r="G64" s="42">
        <v>27435</v>
      </c>
      <c r="H64" s="38">
        <v>-36.26696556650618</v>
      </c>
      <c r="I64" s="37" t="s">
        <v>6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</row>
    <row r="65" spans="1:975" ht="12.95" customHeight="1" x14ac:dyDescent="0.2">
      <c r="A65" s="52">
        <v>4726</v>
      </c>
      <c r="B65" s="26" t="s">
        <v>64</v>
      </c>
      <c r="C65" s="47">
        <v>17351</v>
      </c>
      <c r="D65" s="47">
        <v>13032.1</v>
      </c>
      <c r="E65" s="36">
        <v>-24.891360728488269</v>
      </c>
      <c r="F65" s="42">
        <v>17351</v>
      </c>
      <c r="G65" s="42">
        <v>13032.1</v>
      </c>
      <c r="H65" s="38">
        <v>-24.891360728488269</v>
      </c>
      <c r="I65" s="37" t="s">
        <v>6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</row>
    <row r="66" spans="1:975" ht="12.95" customHeight="1" x14ac:dyDescent="0.2">
      <c r="A66" s="52">
        <v>4741</v>
      </c>
      <c r="B66" s="26" t="s">
        <v>65</v>
      </c>
      <c r="C66" s="47">
        <v>73183.25</v>
      </c>
      <c r="D66" s="47">
        <v>68433.95</v>
      </c>
      <c r="E66" s="38">
        <v>-6.4895997376448884</v>
      </c>
      <c r="F66" s="39">
        <v>10545.949999999997</v>
      </c>
      <c r="G66" s="39">
        <v>-15642.25</v>
      </c>
      <c r="H66" s="38" t="s">
        <v>99</v>
      </c>
      <c r="I66" s="37" t="s">
        <v>6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</row>
    <row r="67" spans="1:975" ht="12.95" customHeight="1" x14ac:dyDescent="0.2">
      <c r="A67" s="52">
        <v>4746</v>
      </c>
      <c r="B67" s="26" t="s">
        <v>66</v>
      </c>
      <c r="C67" s="47">
        <v>129996.45</v>
      </c>
      <c r="D67" s="47">
        <v>106912.7</v>
      </c>
      <c r="E67" s="38">
        <v>-17.757215677812741</v>
      </c>
      <c r="F67" s="39">
        <v>48440.800000000003</v>
      </c>
      <c r="G67" s="39">
        <v>31517.429999999993</v>
      </c>
      <c r="H67" s="40">
        <v>-34.936190153754701</v>
      </c>
      <c r="I67" s="37" t="s">
        <v>6</v>
      </c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</row>
    <row r="68" spans="1:975" ht="12.95" customHeight="1" x14ac:dyDescent="0.2">
      <c r="A68" s="52">
        <v>4751</v>
      </c>
      <c r="B68" s="26" t="s">
        <v>67</v>
      </c>
      <c r="C68" s="47">
        <v>85449</v>
      </c>
      <c r="D68" s="47">
        <v>76811.850000000006</v>
      </c>
      <c r="E68" s="38">
        <v>-10.107959133518232</v>
      </c>
      <c r="F68" s="39">
        <v>44418.74</v>
      </c>
      <c r="G68" s="39">
        <v>49538.600000000006</v>
      </c>
      <c r="H68" s="40">
        <v>11.526351265254279</v>
      </c>
      <c r="I68" s="37" t="s">
        <v>3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</row>
    <row r="69" spans="1:975" ht="12.95" customHeight="1" x14ac:dyDescent="0.2">
      <c r="A69" s="52">
        <v>4761</v>
      </c>
      <c r="B69" s="26" t="s">
        <v>68</v>
      </c>
      <c r="C69" s="47">
        <v>216978.05</v>
      </c>
      <c r="D69" s="47">
        <v>187556.3</v>
      </c>
      <c r="E69" s="38">
        <v>-13.55978173829104</v>
      </c>
      <c r="F69" s="39">
        <v>137119.4</v>
      </c>
      <c r="G69" s="39">
        <v>122488.54999999999</v>
      </c>
      <c r="H69" s="40">
        <v>-10.670153165781068</v>
      </c>
      <c r="I69" s="37" t="s">
        <v>6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</row>
    <row r="70" spans="1:975" ht="12.95" customHeight="1" x14ac:dyDescent="0.2">
      <c r="A70" s="52">
        <v>4776</v>
      </c>
      <c r="B70" s="26" t="s">
        <v>69</v>
      </c>
      <c r="C70" s="47">
        <v>46685.4</v>
      </c>
      <c r="D70" s="47">
        <v>12476.4</v>
      </c>
      <c r="E70" s="38">
        <v>-73.27558508655811</v>
      </c>
      <c r="F70" s="39">
        <v>17946.400000000001</v>
      </c>
      <c r="G70" s="39">
        <v>6992.4</v>
      </c>
      <c r="H70" s="38">
        <v>-61.037311104176887</v>
      </c>
      <c r="I70" s="37" t="s">
        <v>6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</row>
    <row r="71" spans="1:975" ht="12.95" customHeight="1" x14ac:dyDescent="0.2">
      <c r="A71" s="52">
        <v>4781</v>
      </c>
      <c r="B71" s="26" t="s">
        <v>70</v>
      </c>
      <c r="C71" s="47">
        <v>47664.15</v>
      </c>
      <c r="D71" s="47">
        <v>65869.649999999994</v>
      </c>
      <c r="E71" s="38">
        <v>38.195373252224144</v>
      </c>
      <c r="F71" s="42">
        <v>-21480.400000000001</v>
      </c>
      <c r="G71" s="42">
        <v>7790.4499999999971</v>
      </c>
      <c r="H71" s="38" t="s">
        <v>99</v>
      </c>
      <c r="I71" s="37" t="s">
        <v>3</v>
      </c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</row>
    <row r="72" spans="1:975" ht="12.95" customHeight="1" x14ac:dyDescent="0.2">
      <c r="A72" s="52">
        <v>4786</v>
      </c>
      <c r="B72" s="26" t="s">
        <v>71</v>
      </c>
      <c r="C72" s="47">
        <v>32906</v>
      </c>
      <c r="D72" s="47">
        <v>21899.25</v>
      </c>
      <c r="E72" s="38">
        <v>-33.449067039445694</v>
      </c>
      <c r="F72" s="39">
        <v>19858.8</v>
      </c>
      <c r="G72" s="39">
        <v>17883.25</v>
      </c>
      <c r="H72" s="38">
        <v>-9.9479827582734082</v>
      </c>
      <c r="I72" s="37" t="s">
        <v>6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</row>
    <row r="73" spans="1:975" ht="24.75" customHeight="1" x14ac:dyDescent="0.2">
      <c r="A73" s="51">
        <v>2015</v>
      </c>
      <c r="B73" s="25" t="s">
        <v>72</v>
      </c>
      <c r="C73" s="50">
        <v>1104425.93</v>
      </c>
      <c r="D73" s="50">
        <v>1086446.1099999999</v>
      </c>
      <c r="E73" s="45">
        <v>-1.6279787998096047</v>
      </c>
      <c r="F73" s="44">
        <v>330771.95999999996</v>
      </c>
      <c r="G73" s="44">
        <v>359811.06</v>
      </c>
      <c r="H73" s="43">
        <v>8.7791903521689196</v>
      </c>
      <c r="I73" s="48" t="s">
        <v>3</v>
      </c>
    </row>
    <row r="74" spans="1:975" ht="12.95" customHeight="1" x14ac:dyDescent="0.2">
      <c r="A74" s="51">
        <v>4711</v>
      </c>
      <c r="B74" s="26" t="s">
        <v>73</v>
      </c>
      <c r="C74" s="47">
        <v>104799.45</v>
      </c>
      <c r="D74" s="47">
        <v>81835.05</v>
      </c>
      <c r="E74" s="38">
        <v>-21.912710419758877</v>
      </c>
      <c r="F74" s="39">
        <v>45580.45</v>
      </c>
      <c r="G74" s="39">
        <v>59094.05</v>
      </c>
      <c r="H74" s="38">
        <v>29.647798562761025</v>
      </c>
      <c r="I74" s="37" t="s">
        <v>3</v>
      </c>
    </row>
    <row r="75" spans="1:975" ht="12.95" customHeight="1" x14ac:dyDescent="0.2">
      <c r="A75" s="51">
        <v>4881</v>
      </c>
      <c r="B75" s="26" t="s">
        <v>74</v>
      </c>
      <c r="C75" s="47">
        <v>24720</v>
      </c>
      <c r="D75" s="47">
        <v>20912.02</v>
      </c>
      <c r="E75" s="38">
        <v>-15.4044498381877</v>
      </c>
      <c r="F75" s="39">
        <v>12808.25</v>
      </c>
      <c r="G75" s="39">
        <v>13953.44</v>
      </c>
      <c r="H75" s="38">
        <v>8.9410340991158073</v>
      </c>
      <c r="I75" s="37" t="s">
        <v>3</v>
      </c>
    </row>
    <row r="76" spans="1:975" ht="12.95" customHeight="1" x14ac:dyDescent="0.2">
      <c r="A76" s="51">
        <v>4891</v>
      </c>
      <c r="B76" s="26" t="s">
        <v>75</v>
      </c>
      <c r="C76" s="47">
        <v>126343.55</v>
      </c>
      <c r="D76" s="47">
        <v>142668.69</v>
      </c>
      <c r="E76" s="36">
        <v>12.921229457301145</v>
      </c>
      <c r="F76" s="39">
        <v>29724.160000000003</v>
      </c>
      <c r="G76" s="39">
        <v>33179.100000000006</v>
      </c>
      <c r="H76" s="38">
        <v>11.623339397984676</v>
      </c>
      <c r="I76" s="37" t="s">
        <v>3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</row>
    <row r="77" spans="1:975" ht="12.95" customHeight="1" x14ac:dyDescent="0.2">
      <c r="A77" s="51">
        <v>4901</v>
      </c>
      <c r="B77" s="26" t="s">
        <v>76</v>
      </c>
      <c r="C77" s="47">
        <v>8076</v>
      </c>
      <c r="D77" s="47">
        <v>8612.2000000000007</v>
      </c>
      <c r="E77" s="36">
        <v>6.6394254581476062</v>
      </c>
      <c r="F77" s="39">
        <v>0</v>
      </c>
      <c r="G77" s="39">
        <v>-1122.1999999999989</v>
      </c>
      <c r="H77" s="38" t="s">
        <v>103</v>
      </c>
      <c r="I77" s="37" t="s">
        <v>6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</row>
    <row r="78" spans="1:975" ht="12.95" customHeight="1" x14ac:dyDescent="0.2">
      <c r="A78" s="51">
        <v>4471</v>
      </c>
      <c r="B78" s="26" t="s">
        <v>77</v>
      </c>
      <c r="C78" s="47">
        <v>124041.55</v>
      </c>
      <c r="D78" s="47">
        <v>181414.7</v>
      </c>
      <c r="E78" s="38">
        <v>46.2531708125221</v>
      </c>
      <c r="F78" s="39">
        <v>52665.2</v>
      </c>
      <c r="G78" s="39">
        <v>101978.70000000001</v>
      </c>
      <c r="H78" s="40">
        <v>93.63583542832842</v>
      </c>
      <c r="I78" s="37" t="s">
        <v>3</v>
      </c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</row>
    <row r="79" spans="1:975" ht="12.95" customHeight="1" x14ac:dyDescent="0.2">
      <c r="A79" s="51">
        <v>4911</v>
      </c>
      <c r="B79" s="26" t="s">
        <v>78</v>
      </c>
      <c r="C79" s="47">
        <v>145363.57999999999</v>
      </c>
      <c r="D79" s="47">
        <v>22382</v>
      </c>
      <c r="E79" s="38">
        <v>-84.602745749657515</v>
      </c>
      <c r="F79" s="39">
        <v>11338.529999999999</v>
      </c>
      <c r="G79" s="39">
        <v>-5208.8499999999985</v>
      </c>
      <c r="H79" s="38" t="s">
        <v>99</v>
      </c>
      <c r="I79" s="37" t="s">
        <v>6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</row>
    <row r="80" spans="1:975" ht="12.95" customHeight="1" x14ac:dyDescent="0.2">
      <c r="A80" s="51">
        <v>4921</v>
      </c>
      <c r="B80" s="26" t="s">
        <v>79</v>
      </c>
      <c r="C80" s="47">
        <v>43672.6</v>
      </c>
      <c r="D80" s="47">
        <v>99975.55</v>
      </c>
      <c r="E80" s="36" t="s">
        <v>98</v>
      </c>
      <c r="F80" s="39">
        <v>15855.599999999999</v>
      </c>
      <c r="G80" s="39">
        <v>-26052.36</v>
      </c>
      <c r="H80" s="38" t="s">
        <v>99</v>
      </c>
      <c r="I80" s="37" t="s">
        <v>6</v>
      </c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</row>
    <row r="81" spans="1:975" ht="12.95" customHeight="1" x14ac:dyDescent="0.2">
      <c r="A81" s="52">
        <v>4476</v>
      </c>
      <c r="B81" s="26" t="s">
        <v>80</v>
      </c>
      <c r="C81" s="47">
        <v>22312.2</v>
      </c>
      <c r="D81" s="47">
        <v>46743.6</v>
      </c>
      <c r="E81" s="36" t="s">
        <v>98</v>
      </c>
      <c r="F81" s="39">
        <v>10579.650000000001</v>
      </c>
      <c r="G81" s="39">
        <v>35036.1</v>
      </c>
      <c r="H81" s="36" t="s">
        <v>98</v>
      </c>
      <c r="I81" s="37" t="s">
        <v>3</v>
      </c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  <c r="AJX81" s="8"/>
      <c r="AJY81" s="8"/>
      <c r="AJZ81" s="8"/>
      <c r="AKA81" s="8"/>
      <c r="AKB81" s="8"/>
      <c r="AKC81" s="8"/>
      <c r="AKD81" s="8"/>
      <c r="AKE81" s="8"/>
      <c r="AKF81" s="8"/>
      <c r="AKG81" s="8"/>
      <c r="AKH81" s="8"/>
      <c r="AKI81" s="8"/>
      <c r="AKJ81" s="8"/>
      <c r="AKK81" s="8"/>
      <c r="AKL81" s="8"/>
      <c r="AKM81" s="8"/>
    </row>
    <row r="82" spans="1:975" ht="12.95" customHeight="1" x14ac:dyDescent="0.2">
      <c r="A82" s="52">
        <v>4486</v>
      </c>
      <c r="B82" s="26" t="s">
        <v>81</v>
      </c>
      <c r="C82" s="47">
        <v>11401.8</v>
      </c>
      <c r="D82" s="47">
        <v>1201.2</v>
      </c>
      <c r="E82" s="36">
        <v>-89.46482134399831</v>
      </c>
      <c r="F82" s="42">
        <v>11401.8</v>
      </c>
      <c r="G82" s="42">
        <v>2201.1999999999998</v>
      </c>
      <c r="H82" s="38">
        <v>-80.694276342331904</v>
      </c>
      <c r="I82" s="37" t="s">
        <v>6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  <c r="AJX82" s="8"/>
      <c r="AJY82" s="8"/>
      <c r="AJZ82" s="8"/>
      <c r="AKA82" s="8"/>
      <c r="AKB82" s="8"/>
      <c r="AKC82" s="8"/>
      <c r="AKD82" s="8"/>
      <c r="AKE82" s="8"/>
      <c r="AKF82" s="8"/>
      <c r="AKG82" s="8"/>
      <c r="AKH82" s="8"/>
      <c r="AKI82" s="8"/>
      <c r="AKJ82" s="8"/>
      <c r="AKK82" s="8"/>
      <c r="AKL82" s="8"/>
      <c r="AKM82" s="8"/>
    </row>
    <row r="83" spans="1:975" ht="12.95" customHeight="1" x14ac:dyDescent="0.2">
      <c r="A83" s="52">
        <v>4495</v>
      </c>
      <c r="B83" s="26" t="s">
        <v>82</v>
      </c>
      <c r="C83" s="47">
        <v>0</v>
      </c>
      <c r="D83" s="47">
        <v>0</v>
      </c>
      <c r="E83" s="38" t="s">
        <v>103</v>
      </c>
      <c r="F83" s="42">
        <v>0</v>
      </c>
      <c r="G83" s="42">
        <v>0</v>
      </c>
      <c r="H83" s="38" t="s">
        <v>103</v>
      </c>
      <c r="I83" s="37" t="s">
        <v>21</v>
      </c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  <c r="AJX83" s="8"/>
      <c r="AJY83" s="8"/>
      <c r="AJZ83" s="8"/>
      <c r="AKA83" s="8"/>
      <c r="AKB83" s="8"/>
      <c r="AKC83" s="8"/>
      <c r="AKD83" s="8"/>
      <c r="AKE83" s="8"/>
      <c r="AKF83" s="8"/>
      <c r="AKG83" s="8"/>
      <c r="AKH83" s="8"/>
      <c r="AKI83" s="8"/>
      <c r="AKJ83" s="8"/>
      <c r="AKK83" s="8"/>
      <c r="AKL83" s="8"/>
      <c r="AKM83" s="8"/>
    </row>
    <row r="84" spans="1:975" ht="12.95" customHeight="1" x14ac:dyDescent="0.2">
      <c r="A84" s="52">
        <v>4501</v>
      </c>
      <c r="B84" s="26" t="s">
        <v>83</v>
      </c>
      <c r="C84" s="47">
        <v>128929.4</v>
      </c>
      <c r="D84" s="47">
        <v>163052.15</v>
      </c>
      <c r="E84" s="38">
        <v>26.46622880429134</v>
      </c>
      <c r="F84" s="39">
        <v>53292.049999999988</v>
      </c>
      <c r="G84" s="39">
        <v>64175.759999999995</v>
      </c>
      <c r="H84" s="40">
        <v>20.422764746336476</v>
      </c>
      <c r="I84" s="37" t="s">
        <v>3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</row>
    <row r="85" spans="1:975" ht="12.95" customHeight="1" x14ac:dyDescent="0.2">
      <c r="A85" s="52">
        <v>4941</v>
      </c>
      <c r="B85" s="26" t="s">
        <v>84</v>
      </c>
      <c r="C85" s="47">
        <v>24232.3</v>
      </c>
      <c r="D85" s="47">
        <v>26231.75</v>
      </c>
      <c r="E85" s="36">
        <v>8.2511771478563762</v>
      </c>
      <c r="F85" s="39">
        <v>18014.8</v>
      </c>
      <c r="G85" s="39">
        <v>-5321.6500000000015</v>
      </c>
      <c r="H85" s="38" t="s">
        <v>99</v>
      </c>
      <c r="I85" s="37" t="s">
        <v>6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</row>
    <row r="86" spans="1:975" ht="12.95" customHeight="1" x14ac:dyDescent="0.2">
      <c r="A86" s="52">
        <v>4756</v>
      </c>
      <c r="B86" s="26" t="s">
        <v>85</v>
      </c>
      <c r="C86" s="47">
        <v>19476</v>
      </c>
      <c r="D86" s="47">
        <v>17420</v>
      </c>
      <c r="E86" s="38">
        <v>-10.556582460464162</v>
      </c>
      <c r="F86" s="39">
        <v>3400.66</v>
      </c>
      <c r="G86" s="39">
        <v>264.31999999999971</v>
      </c>
      <c r="H86" s="38">
        <v>-92.227391153481975</v>
      </c>
      <c r="I86" s="37" t="s">
        <v>6</v>
      </c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</row>
    <row r="87" spans="1:975" ht="12.95" customHeight="1" x14ac:dyDescent="0.2">
      <c r="A87" s="52">
        <v>4506</v>
      </c>
      <c r="B87" s="26" t="s">
        <v>86</v>
      </c>
      <c r="C87" s="47">
        <v>25925</v>
      </c>
      <c r="D87" s="47">
        <v>16434</v>
      </c>
      <c r="E87" s="38">
        <v>-36.609450337512058</v>
      </c>
      <c r="F87" s="39">
        <v>-67463.45</v>
      </c>
      <c r="G87" s="39">
        <v>11535.25</v>
      </c>
      <c r="H87" s="38" t="s">
        <v>99</v>
      </c>
      <c r="I87" s="37" t="s">
        <v>3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  <c r="AJX87" s="8"/>
      <c r="AJY87" s="8"/>
      <c r="AJZ87" s="8"/>
      <c r="AKA87" s="8"/>
      <c r="AKB87" s="8"/>
      <c r="AKC87" s="8"/>
      <c r="AKD87" s="8"/>
      <c r="AKE87" s="8"/>
      <c r="AKF87" s="8"/>
      <c r="AKG87" s="8"/>
      <c r="AKH87" s="8"/>
      <c r="AKI87" s="8"/>
      <c r="AKJ87" s="8"/>
      <c r="AKK87" s="8"/>
      <c r="AKL87" s="8"/>
      <c r="AKM87" s="8"/>
    </row>
    <row r="88" spans="1:975" ht="12.95" customHeight="1" x14ac:dyDescent="0.2">
      <c r="A88" s="52">
        <v>4946</v>
      </c>
      <c r="B88" s="26" t="s">
        <v>87</v>
      </c>
      <c r="C88" s="47">
        <v>149413.79999999999</v>
      </c>
      <c r="D88" s="47">
        <v>109590</v>
      </c>
      <c r="E88" s="38">
        <v>-26.653361336101476</v>
      </c>
      <c r="F88" s="39">
        <v>65534.609999999986</v>
      </c>
      <c r="G88" s="39">
        <v>57744.65</v>
      </c>
      <c r="H88" s="40">
        <v>-11.886787759933242</v>
      </c>
      <c r="I88" s="37" t="s">
        <v>6</v>
      </c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  <c r="AJX88" s="8"/>
      <c r="AJY88" s="8"/>
      <c r="AJZ88" s="8"/>
      <c r="AKA88" s="8"/>
      <c r="AKB88" s="8"/>
      <c r="AKC88" s="8"/>
      <c r="AKD88" s="8"/>
      <c r="AKE88" s="8"/>
      <c r="AKF88" s="8"/>
      <c r="AKG88" s="8"/>
      <c r="AKH88" s="8"/>
      <c r="AKI88" s="8"/>
      <c r="AKJ88" s="8"/>
      <c r="AKK88" s="8"/>
      <c r="AKL88" s="8"/>
      <c r="AKM88" s="8"/>
    </row>
    <row r="89" spans="1:975" ht="12.95" customHeight="1" x14ac:dyDescent="0.2">
      <c r="A89" s="52">
        <v>4951</v>
      </c>
      <c r="B89" s="26" t="s">
        <v>88</v>
      </c>
      <c r="C89" s="47">
        <v>61266</v>
      </c>
      <c r="D89" s="47">
        <v>81550</v>
      </c>
      <c r="E89" s="41">
        <v>33.108086050990757</v>
      </c>
      <c r="F89" s="39">
        <v>16650.650000000001</v>
      </c>
      <c r="G89" s="39">
        <v>-16014</v>
      </c>
      <c r="H89" s="38" t="s">
        <v>99</v>
      </c>
      <c r="I89" s="37" t="s">
        <v>6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  <c r="SN89" s="8"/>
      <c r="SO89" s="8"/>
      <c r="SP89" s="8"/>
      <c r="SQ89" s="8"/>
      <c r="SR89" s="8"/>
      <c r="SS89" s="8"/>
      <c r="ST89" s="8"/>
      <c r="SU89" s="8"/>
      <c r="SV89" s="8"/>
      <c r="SW89" s="8"/>
      <c r="SX89" s="8"/>
      <c r="SY89" s="8"/>
      <c r="SZ89" s="8"/>
      <c r="TA89" s="8"/>
      <c r="TB89" s="8"/>
      <c r="TC89" s="8"/>
      <c r="TD89" s="8"/>
      <c r="TE89" s="8"/>
      <c r="TF89" s="8"/>
      <c r="TG89" s="8"/>
      <c r="TH89" s="8"/>
      <c r="TI89" s="8"/>
      <c r="TJ89" s="8"/>
      <c r="TK89" s="8"/>
      <c r="TL89" s="8"/>
      <c r="TM89" s="8"/>
      <c r="TN89" s="8"/>
      <c r="TO89" s="8"/>
      <c r="TP89" s="8"/>
      <c r="TQ89" s="8"/>
      <c r="TR89" s="8"/>
      <c r="TS89" s="8"/>
      <c r="TT89" s="8"/>
      <c r="TU89" s="8"/>
      <c r="TV89" s="8"/>
      <c r="TW89" s="8"/>
      <c r="TX89" s="8"/>
      <c r="TY89" s="8"/>
      <c r="TZ89" s="8"/>
      <c r="UA89" s="8"/>
      <c r="UB89" s="8"/>
      <c r="UC89" s="8"/>
      <c r="UD89" s="8"/>
      <c r="UE89" s="8"/>
      <c r="UF89" s="8"/>
      <c r="UG89" s="8"/>
      <c r="UH89" s="8"/>
      <c r="UI89" s="8"/>
      <c r="UJ89" s="8"/>
      <c r="UK89" s="8"/>
      <c r="UL89" s="8"/>
      <c r="UM89" s="8"/>
      <c r="UN89" s="8"/>
      <c r="UO89" s="8"/>
      <c r="UP89" s="8"/>
      <c r="UQ89" s="8"/>
      <c r="UR89" s="8"/>
      <c r="US89" s="8"/>
      <c r="UT89" s="8"/>
      <c r="UU89" s="8"/>
      <c r="UV89" s="8"/>
      <c r="UW89" s="8"/>
      <c r="UX89" s="8"/>
      <c r="UY89" s="8"/>
      <c r="UZ89" s="8"/>
      <c r="VA89" s="8"/>
      <c r="VB89" s="8"/>
      <c r="VC89" s="8"/>
      <c r="VD89" s="8"/>
      <c r="VE89" s="8"/>
      <c r="VF89" s="8"/>
      <c r="VG89" s="8"/>
      <c r="VH89" s="8"/>
      <c r="VI89" s="8"/>
      <c r="VJ89" s="8"/>
      <c r="VK89" s="8"/>
      <c r="VL89" s="8"/>
      <c r="VM89" s="8"/>
      <c r="VN89" s="8"/>
      <c r="VO89" s="8"/>
      <c r="VP89" s="8"/>
      <c r="VQ89" s="8"/>
      <c r="VR89" s="8"/>
      <c r="VS89" s="8"/>
      <c r="VT89" s="8"/>
      <c r="VU89" s="8"/>
      <c r="VV89" s="8"/>
      <c r="VW89" s="8"/>
      <c r="VX89" s="8"/>
      <c r="VY89" s="8"/>
      <c r="VZ89" s="8"/>
      <c r="WA89" s="8"/>
      <c r="WB89" s="8"/>
      <c r="WC89" s="8"/>
      <c r="WD89" s="8"/>
      <c r="WE89" s="8"/>
      <c r="WF89" s="8"/>
      <c r="WG89" s="8"/>
      <c r="WH89" s="8"/>
      <c r="WI89" s="8"/>
      <c r="WJ89" s="8"/>
      <c r="WK89" s="8"/>
      <c r="WL89" s="8"/>
      <c r="WM89" s="8"/>
      <c r="WN89" s="8"/>
      <c r="WO89" s="8"/>
      <c r="WP89" s="8"/>
      <c r="WQ89" s="8"/>
      <c r="WR89" s="8"/>
      <c r="WS89" s="8"/>
      <c r="WT89" s="8"/>
      <c r="WU89" s="8"/>
      <c r="WV89" s="8"/>
      <c r="WW89" s="8"/>
      <c r="WX89" s="8"/>
      <c r="WY89" s="8"/>
      <c r="WZ89" s="8"/>
      <c r="XA89" s="8"/>
      <c r="XB89" s="8"/>
      <c r="XC89" s="8"/>
      <c r="XD89" s="8"/>
      <c r="XE89" s="8"/>
      <c r="XF89" s="8"/>
      <c r="XG89" s="8"/>
      <c r="XH89" s="8"/>
      <c r="XI89" s="8"/>
      <c r="XJ89" s="8"/>
      <c r="XK89" s="8"/>
      <c r="XL89" s="8"/>
      <c r="XM89" s="8"/>
      <c r="XN89" s="8"/>
      <c r="XO89" s="8"/>
      <c r="XP89" s="8"/>
      <c r="XQ89" s="8"/>
      <c r="XR89" s="8"/>
      <c r="XS89" s="8"/>
      <c r="XT89" s="8"/>
      <c r="XU89" s="8"/>
      <c r="XV89" s="8"/>
      <c r="XW89" s="8"/>
      <c r="XX89" s="8"/>
      <c r="XY89" s="8"/>
      <c r="XZ89" s="8"/>
      <c r="YA89" s="8"/>
      <c r="YB89" s="8"/>
      <c r="YC89" s="8"/>
      <c r="YD89" s="8"/>
      <c r="YE89" s="8"/>
      <c r="YF89" s="8"/>
      <c r="YG89" s="8"/>
      <c r="YH89" s="8"/>
      <c r="YI89" s="8"/>
      <c r="YJ89" s="8"/>
      <c r="YK89" s="8"/>
      <c r="YL89" s="8"/>
      <c r="YM89" s="8"/>
      <c r="YN89" s="8"/>
      <c r="YO89" s="8"/>
      <c r="YP89" s="8"/>
      <c r="YQ89" s="8"/>
      <c r="YR89" s="8"/>
      <c r="YS89" s="8"/>
      <c r="YT89" s="8"/>
      <c r="YU89" s="8"/>
      <c r="YV89" s="8"/>
      <c r="YW89" s="8"/>
      <c r="YX89" s="8"/>
      <c r="YY89" s="8"/>
      <c r="YZ89" s="8"/>
      <c r="ZA89" s="8"/>
      <c r="ZB89" s="8"/>
      <c r="ZC89" s="8"/>
      <c r="ZD89" s="8"/>
      <c r="ZE89" s="8"/>
      <c r="ZF89" s="8"/>
      <c r="ZG89" s="8"/>
      <c r="ZH89" s="8"/>
      <c r="ZI89" s="8"/>
      <c r="ZJ89" s="8"/>
      <c r="ZK89" s="8"/>
      <c r="ZL89" s="8"/>
      <c r="ZM89" s="8"/>
      <c r="ZN89" s="8"/>
      <c r="ZO89" s="8"/>
      <c r="ZP89" s="8"/>
      <c r="ZQ89" s="8"/>
      <c r="ZR89" s="8"/>
      <c r="ZS89" s="8"/>
      <c r="ZT89" s="8"/>
      <c r="ZU89" s="8"/>
      <c r="ZV89" s="8"/>
      <c r="ZW89" s="8"/>
      <c r="ZX89" s="8"/>
      <c r="ZY89" s="8"/>
      <c r="ZZ89" s="8"/>
      <c r="AAA89" s="8"/>
      <c r="AAB89" s="8"/>
      <c r="AAC89" s="8"/>
      <c r="AAD89" s="8"/>
      <c r="AAE89" s="8"/>
      <c r="AAF89" s="8"/>
      <c r="AAG89" s="8"/>
      <c r="AAH89" s="8"/>
      <c r="AAI89" s="8"/>
      <c r="AAJ89" s="8"/>
      <c r="AAK89" s="8"/>
      <c r="AAL89" s="8"/>
      <c r="AAM89" s="8"/>
      <c r="AAN89" s="8"/>
      <c r="AAO89" s="8"/>
      <c r="AAP89" s="8"/>
      <c r="AAQ89" s="8"/>
      <c r="AAR89" s="8"/>
      <c r="AAS89" s="8"/>
      <c r="AAT89" s="8"/>
      <c r="AAU89" s="8"/>
      <c r="AAV89" s="8"/>
      <c r="AAW89" s="8"/>
      <c r="AAX89" s="8"/>
      <c r="AAY89" s="8"/>
      <c r="AAZ89" s="8"/>
      <c r="ABA89" s="8"/>
      <c r="ABB89" s="8"/>
      <c r="ABC89" s="8"/>
      <c r="ABD89" s="8"/>
      <c r="ABE89" s="8"/>
      <c r="ABF89" s="8"/>
      <c r="ABG89" s="8"/>
      <c r="ABH89" s="8"/>
      <c r="ABI89" s="8"/>
      <c r="ABJ89" s="8"/>
      <c r="ABK89" s="8"/>
      <c r="ABL89" s="8"/>
      <c r="ABM89" s="8"/>
      <c r="ABN89" s="8"/>
      <c r="ABO89" s="8"/>
      <c r="ABP89" s="8"/>
      <c r="ABQ89" s="8"/>
      <c r="ABR89" s="8"/>
      <c r="ABS89" s="8"/>
      <c r="ABT89" s="8"/>
      <c r="ABU89" s="8"/>
      <c r="ABV89" s="8"/>
      <c r="ABW89" s="8"/>
      <c r="ABX89" s="8"/>
      <c r="ABY89" s="8"/>
      <c r="ABZ89" s="8"/>
      <c r="ACA89" s="8"/>
      <c r="ACB89" s="8"/>
      <c r="ACC89" s="8"/>
      <c r="ACD89" s="8"/>
      <c r="ACE89" s="8"/>
      <c r="ACF89" s="8"/>
      <c r="ACG89" s="8"/>
      <c r="ACH89" s="8"/>
      <c r="ACI89" s="8"/>
      <c r="ACJ89" s="8"/>
      <c r="ACK89" s="8"/>
      <c r="ACL89" s="8"/>
      <c r="ACM89" s="8"/>
      <c r="ACN89" s="8"/>
      <c r="ACO89" s="8"/>
      <c r="ACP89" s="8"/>
      <c r="ACQ89" s="8"/>
      <c r="ACR89" s="8"/>
      <c r="ACS89" s="8"/>
      <c r="ACT89" s="8"/>
      <c r="ACU89" s="8"/>
      <c r="ACV89" s="8"/>
      <c r="ACW89" s="8"/>
      <c r="ACX89" s="8"/>
      <c r="ACY89" s="8"/>
      <c r="ACZ89" s="8"/>
      <c r="ADA89" s="8"/>
      <c r="ADB89" s="8"/>
      <c r="ADC89" s="8"/>
      <c r="ADD89" s="8"/>
      <c r="ADE89" s="8"/>
      <c r="ADF89" s="8"/>
      <c r="ADG89" s="8"/>
      <c r="ADH89" s="8"/>
      <c r="ADI89" s="8"/>
      <c r="ADJ89" s="8"/>
      <c r="ADK89" s="8"/>
      <c r="ADL89" s="8"/>
      <c r="ADM89" s="8"/>
      <c r="ADN89" s="8"/>
      <c r="ADO89" s="8"/>
      <c r="ADP89" s="8"/>
      <c r="ADQ89" s="8"/>
      <c r="ADR89" s="8"/>
      <c r="ADS89" s="8"/>
      <c r="ADT89" s="8"/>
      <c r="ADU89" s="8"/>
      <c r="ADV89" s="8"/>
      <c r="ADW89" s="8"/>
      <c r="ADX89" s="8"/>
      <c r="ADY89" s="8"/>
      <c r="ADZ89" s="8"/>
      <c r="AEA89" s="8"/>
      <c r="AEB89" s="8"/>
      <c r="AEC89" s="8"/>
      <c r="AED89" s="8"/>
      <c r="AEE89" s="8"/>
      <c r="AEF89" s="8"/>
      <c r="AEG89" s="8"/>
      <c r="AEH89" s="8"/>
      <c r="AEI89" s="8"/>
      <c r="AEJ89" s="8"/>
      <c r="AEK89" s="8"/>
      <c r="AEL89" s="8"/>
      <c r="AEM89" s="8"/>
      <c r="AEN89" s="8"/>
      <c r="AEO89" s="8"/>
      <c r="AEP89" s="8"/>
      <c r="AEQ89" s="8"/>
      <c r="AER89" s="8"/>
      <c r="AES89" s="8"/>
      <c r="AET89" s="8"/>
      <c r="AEU89" s="8"/>
      <c r="AEV89" s="8"/>
      <c r="AEW89" s="8"/>
      <c r="AEX89" s="8"/>
      <c r="AEY89" s="8"/>
      <c r="AEZ89" s="8"/>
      <c r="AFA89" s="8"/>
      <c r="AFB89" s="8"/>
      <c r="AFC89" s="8"/>
      <c r="AFD89" s="8"/>
      <c r="AFE89" s="8"/>
      <c r="AFF89" s="8"/>
      <c r="AFG89" s="8"/>
      <c r="AFH89" s="8"/>
      <c r="AFI89" s="8"/>
      <c r="AFJ89" s="8"/>
      <c r="AFK89" s="8"/>
      <c r="AFL89" s="8"/>
      <c r="AFM89" s="8"/>
      <c r="AFN89" s="8"/>
      <c r="AFO89" s="8"/>
      <c r="AFP89" s="8"/>
      <c r="AFQ89" s="8"/>
      <c r="AFR89" s="8"/>
      <c r="AFS89" s="8"/>
      <c r="AFT89" s="8"/>
      <c r="AFU89" s="8"/>
      <c r="AFV89" s="8"/>
      <c r="AFW89" s="8"/>
      <c r="AFX89" s="8"/>
      <c r="AFY89" s="8"/>
      <c r="AFZ89" s="8"/>
      <c r="AGA89" s="8"/>
      <c r="AGB89" s="8"/>
      <c r="AGC89" s="8"/>
      <c r="AGD89" s="8"/>
      <c r="AGE89" s="8"/>
      <c r="AGF89" s="8"/>
      <c r="AGG89" s="8"/>
      <c r="AGH89" s="8"/>
      <c r="AGI89" s="8"/>
      <c r="AGJ89" s="8"/>
      <c r="AGK89" s="8"/>
      <c r="AGL89" s="8"/>
      <c r="AGM89" s="8"/>
      <c r="AGN89" s="8"/>
      <c r="AGO89" s="8"/>
      <c r="AGP89" s="8"/>
      <c r="AGQ89" s="8"/>
      <c r="AGR89" s="8"/>
      <c r="AGS89" s="8"/>
      <c r="AGT89" s="8"/>
      <c r="AGU89" s="8"/>
      <c r="AGV89" s="8"/>
      <c r="AGW89" s="8"/>
      <c r="AGX89" s="8"/>
      <c r="AGY89" s="8"/>
      <c r="AGZ89" s="8"/>
      <c r="AHA89" s="8"/>
      <c r="AHB89" s="8"/>
      <c r="AHC89" s="8"/>
      <c r="AHD89" s="8"/>
      <c r="AHE89" s="8"/>
      <c r="AHF89" s="8"/>
      <c r="AHG89" s="8"/>
      <c r="AHH89" s="8"/>
      <c r="AHI89" s="8"/>
      <c r="AHJ89" s="8"/>
      <c r="AHK89" s="8"/>
      <c r="AHL89" s="8"/>
      <c r="AHM89" s="8"/>
      <c r="AHN89" s="8"/>
      <c r="AHO89" s="8"/>
      <c r="AHP89" s="8"/>
      <c r="AHQ89" s="8"/>
      <c r="AHR89" s="8"/>
      <c r="AHS89" s="8"/>
      <c r="AHT89" s="8"/>
      <c r="AHU89" s="8"/>
      <c r="AHV89" s="8"/>
      <c r="AHW89" s="8"/>
      <c r="AHX89" s="8"/>
      <c r="AHY89" s="8"/>
      <c r="AHZ89" s="8"/>
      <c r="AIA89" s="8"/>
      <c r="AIB89" s="8"/>
      <c r="AIC89" s="8"/>
      <c r="AID89" s="8"/>
      <c r="AIE89" s="8"/>
      <c r="AIF89" s="8"/>
      <c r="AIG89" s="8"/>
      <c r="AIH89" s="8"/>
      <c r="AII89" s="8"/>
      <c r="AIJ89" s="8"/>
      <c r="AIK89" s="8"/>
      <c r="AIL89" s="8"/>
      <c r="AIM89" s="8"/>
      <c r="AIN89" s="8"/>
      <c r="AIO89" s="8"/>
      <c r="AIP89" s="8"/>
      <c r="AIQ89" s="8"/>
      <c r="AIR89" s="8"/>
      <c r="AIS89" s="8"/>
      <c r="AIT89" s="8"/>
      <c r="AIU89" s="8"/>
      <c r="AIV89" s="8"/>
      <c r="AIW89" s="8"/>
      <c r="AIX89" s="8"/>
      <c r="AIY89" s="8"/>
      <c r="AIZ89" s="8"/>
      <c r="AJA89" s="8"/>
      <c r="AJB89" s="8"/>
      <c r="AJC89" s="8"/>
      <c r="AJD89" s="8"/>
      <c r="AJE89" s="8"/>
      <c r="AJF89" s="8"/>
      <c r="AJG89" s="8"/>
      <c r="AJH89" s="8"/>
      <c r="AJI89" s="8"/>
      <c r="AJJ89" s="8"/>
      <c r="AJK89" s="8"/>
      <c r="AJL89" s="8"/>
      <c r="AJM89" s="8"/>
      <c r="AJN89" s="8"/>
      <c r="AJO89" s="8"/>
      <c r="AJP89" s="8"/>
      <c r="AJQ89" s="8"/>
      <c r="AJR89" s="8"/>
      <c r="AJS89" s="8"/>
      <c r="AJT89" s="8"/>
      <c r="AJU89" s="8"/>
      <c r="AJV89" s="8"/>
      <c r="AJW89" s="8"/>
      <c r="AJX89" s="8"/>
      <c r="AJY89" s="8"/>
      <c r="AJZ89" s="8"/>
      <c r="AKA89" s="8"/>
      <c r="AKB89" s="8"/>
      <c r="AKC89" s="8"/>
      <c r="AKD89" s="8"/>
      <c r="AKE89" s="8"/>
      <c r="AKF89" s="8"/>
      <c r="AKG89" s="8"/>
      <c r="AKH89" s="8"/>
      <c r="AKI89" s="8"/>
      <c r="AKJ89" s="8"/>
      <c r="AKK89" s="8"/>
      <c r="AKL89" s="8"/>
      <c r="AKM89" s="8"/>
    </row>
    <row r="90" spans="1:975" ht="12.95" customHeight="1" x14ac:dyDescent="0.2">
      <c r="A90" s="52">
        <v>4791</v>
      </c>
      <c r="B90" s="26" t="s">
        <v>89</v>
      </c>
      <c r="C90" s="47">
        <v>45142.8</v>
      </c>
      <c r="D90" s="47">
        <v>28021.200000000001</v>
      </c>
      <c r="E90" s="38">
        <v>-37.927642946383479</v>
      </c>
      <c r="F90" s="39">
        <v>45142.8</v>
      </c>
      <c r="G90" s="39">
        <v>28021.200000000001</v>
      </c>
      <c r="H90" s="38">
        <v>-37.927642946383479</v>
      </c>
      <c r="I90" s="37" t="s">
        <v>6</v>
      </c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  <c r="RV90" s="8"/>
      <c r="RW90" s="8"/>
      <c r="RX90" s="8"/>
      <c r="RY90" s="8"/>
      <c r="RZ90" s="8"/>
      <c r="SA90" s="8"/>
      <c r="SB90" s="8"/>
      <c r="SC90" s="8"/>
      <c r="SD90" s="8"/>
      <c r="SE90" s="8"/>
      <c r="SF90" s="8"/>
      <c r="SG90" s="8"/>
      <c r="SH90" s="8"/>
      <c r="SI90" s="8"/>
      <c r="SJ90" s="8"/>
      <c r="SK90" s="8"/>
      <c r="SL90" s="8"/>
      <c r="SM90" s="8"/>
      <c r="SN90" s="8"/>
      <c r="SO90" s="8"/>
      <c r="SP90" s="8"/>
      <c r="SQ90" s="8"/>
      <c r="SR90" s="8"/>
      <c r="SS90" s="8"/>
      <c r="ST90" s="8"/>
      <c r="SU90" s="8"/>
      <c r="SV90" s="8"/>
      <c r="SW90" s="8"/>
      <c r="SX90" s="8"/>
      <c r="SY90" s="8"/>
      <c r="SZ90" s="8"/>
      <c r="TA90" s="8"/>
      <c r="TB90" s="8"/>
      <c r="TC90" s="8"/>
      <c r="TD90" s="8"/>
      <c r="TE90" s="8"/>
      <c r="TF90" s="8"/>
      <c r="TG90" s="8"/>
      <c r="TH90" s="8"/>
      <c r="TI90" s="8"/>
      <c r="TJ90" s="8"/>
      <c r="TK90" s="8"/>
      <c r="TL90" s="8"/>
      <c r="TM90" s="8"/>
      <c r="TN90" s="8"/>
      <c r="TO90" s="8"/>
      <c r="TP90" s="8"/>
      <c r="TQ90" s="8"/>
      <c r="TR90" s="8"/>
      <c r="TS90" s="8"/>
      <c r="TT90" s="8"/>
      <c r="TU90" s="8"/>
      <c r="TV90" s="8"/>
      <c r="TW90" s="8"/>
      <c r="TX90" s="8"/>
      <c r="TY90" s="8"/>
      <c r="TZ90" s="8"/>
      <c r="UA90" s="8"/>
      <c r="UB90" s="8"/>
      <c r="UC90" s="8"/>
      <c r="UD90" s="8"/>
      <c r="UE90" s="8"/>
      <c r="UF90" s="8"/>
      <c r="UG90" s="8"/>
      <c r="UH90" s="8"/>
      <c r="UI90" s="8"/>
      <c r="UJ90" s="8"/>
      <c r="UK90" s="8"/>
      <c r="UL90" s="8"/>
      <c r="UM90" s="8"/>
      <c r="UN90" s="8"/>
      <c r="UO90" s="8"/>
      <c r="UP90" s="8"/>
      <c r="UQ90" s="8"/>
      <c r="UR90" s="8"/>
      <c r="US90" s="8"/>
      <c r="UT90" s="8"/>
      <c r="UU90" s="8"/>
      <c r="UV90" s="8"/>
      <c r="UW90" s="8"/>
      <c r="UX90" s="8"/>
      <c r="UY90" s="8"/>
      <c r="UZ90" s="8"/>
      <c r="VA90" s="8"/>
      <c r="VB90" s="8"/>
      <c r="VC90" s="8"/>
      <c r="VD90" s="8"/>
      <c r="VE90" s="8"/>
      <c r="VF90" s="8"/>
      <c r="VG90" s="8"/>
      <c r="VH90" s="8"/>
      <c r="VI90" s="8"/>
      <c r="VJ90" s="8"/>
      <c r="VK90" s="8"/>
      <c r="VL90" s="8"/>
      <c r="VM90" s="8"/>
      <c r="VN90" s="8"/>
      <c r="VO90" s="8"/>
      <c r="VP90" s="8"/>
      <c r="VQ90" s="8"/>
      <c r="VR90" s="8"/>
      <c r="VS90" s="8"/>
      <c r="VT90" s="8"/>
      <c r="VU90" s="8"/>
      <c r="VV90" s="8"/>
      <c r="VW90" s="8"/>
      <c r="VX90" s="8"/>
      <c r="VY90" s="8"/>
      <c r="VZ90" s="8"/>
      <c r="WA90" s="8"/>
      <c r="WB90" s="8"/>
      <c r="WC90" s="8"/>
      <c r="WD90" s="8"/>
      <c r="WE90" s="8"/>
      <c r="WF90" s="8"/>
      <c r="WG90" s="8"/>
      <c r="WH90" s="8"/>
      <c r="WI90" s="8"/>
      <c r="WJ90" s="8"/>
      <c r="WK90" s="8"/>
      <c r="WL90" s="8"/>
      <c r="WM90" s="8"/>
      <c r="WN90" s="8"/>
      <c r="WO90" s="8"/>
      <c r="WP90" s="8"/>
      <c r="WQ90" s="8"/>
      <c r="WR90" s="8"/>
      <c r="WS90" s="8"/>
      <c r="WT90" s="8"/>
      <c r="WU90" s="8"/>
      <c r="WV90" s="8"/>
      <c r="WW90" s="8"/>
      <c r="WX90" s="8"/>
      <c r="WY90" s="8"/>
      <c r="WZ90" s="8"/>
      <c r="XA90" s="8"/>
      <c r="XB90" s="8"/>
      <c r="XC90" s="8"/>
      <c r="XD90" s="8"/>
      <c r="XE90" s="8"/>
      <c r="XF90" s="8"/>
      <c r="XG90" s="8"/>
      <c r="XH90" s="8"/>
      <c r="XI90" s="8"/>
      <c r="XJ90" s="8"/>
      <c r="XK90" s="8"/>
      <c r="XL90" s="8"/>
      <c r="XM90" s="8"/>
      <c r="XN90" s="8"/>
      <c r="XO90" s="8"/>
      <c r="XP90" s="8"/>
      <c r="XQ90" s="8"/>
      <c r="XR90" s="8"/>
      <c r="XS90" s="8"/>
      <c r="XT90" s="8"/>
      <c r="XU90" s="8"/>
      <c r="XV90" s="8"/>
      <c r="XW90" s="8"/>
      <c r="XX90" s="8"/>
      <c r="XY90" s="8"/>
      <c r="XZ90" s="8"/>
      <c r="YA90" s="8"/>
      <c r="YB90" s="8"/>
      <c r="YC90" s="8"/>
      <c r="YD90" s="8"/>
      <c r="YE90" s="8"/>
      <c r="YF90" s="8"/>
      <c r="YG90" s="8"/>
      <c r="YH90" s="8"/>
      <c r="YI90" s="8"/>
      <c r="YJ90" s="8"/>
      <c r="YK90" s="8"/>
      <c r="YL90" s="8"/>
      <c r="YM90" s="8"/>
      <c r="YN90" s="8"/>
      <c r="YO90" s="8"/>
      <c r="YP90" s="8"/>
      <c r="YQ90" s="8"/>
      <c r="YR90" s="8"/>
      <c r="YS90" s="8"/>
      <c r="YT90" s="8"/>
      <c r="YU90" s="8"/>
      <c r="YV90" s="8"/>
      <c r="YW90" s="8"/>
      <c r="YX90" s="8"/>
      <c r="YY90" s="8"/>
      <c r="YZ90" s="8"/>
      <c r="ZA90" s="8"/>
      <c r="ZB90" s="8"/>
      <c r="ZC90" s="8"/>
      <c r="ZD90" s="8"/>
      <c r="ZE90" s="8"/>
      <c r="ZF90" s="8"/>
      <c r="ZG90" s="8"/>
      <c r="ZH90" s="8"/>
      <c r="ZI90" s="8"/>
      <c r="ZJ90" s="8"/>
      <c r="ZK90" s="8"/>
      <c r="ZL90" s="8"/>
      <c r="ZM90" s="8"/>
      <c r="ZN90" s="8"/>
      <c r="ZO90" s="8"/>
      <c r="ZP90" s="8"/>
      <c r="ZQ90" s="8"/>
      <c r="ZR90" s="8"/>
      <c r="ZS90" s="8"/>
      <c r="ZT90" s="8"/>
      <c r="ZU90" s="8"/>
      <c r="ZV90" s="8"/>
      <c r="ZW90" s="8"/>
      <c r="ZX90" s="8"/>
      <c r="ZY90" s="8"/>
      <c r="ZZ90" s="8"/>
      <c r="AAA90" s="8"/>
      <c r="AAB90" s="8"/>
      <c r="AAC90" s="8"/>
      <c r="AAD90" s="8"/>
      <c r="AAE90" s="8"/>
      <c r="AAF90" s="8"/>
      <c r="AAG90" s="8"/>
      <c r="AAH90" s="8"/>
      <c r="AAI90" s="8"/>
      <c r="AAJ90" s="8"/>
      <c r="AAK90" s="8"/>
      <c r="AAL90" s="8"/>
      <c r="AAM90" s="8"/>
      <c r="AAN90" s="8"/>
      <c r="AAO90" s="8"/>
      <c r="AAP90" s="8"/>
      <c r="AAQ90" s="8"/>
      <c r="AAR90" s="8"/>
      <c r="AAS90" s="8"/>
      <c r="AAT90" s="8"/>
      <c r="AAU90" s="8"/>
      <c r="AAV90" s="8"/>
      <c r="AAW90" s="8"/>
      <c r="AAX90" s="8"/>
      <c r="AAY90" s="8"/>
      <c r="AAZ90" s="8"/>
      <c r="ABA90" s="8"/>
      <c r="ABB90" s="8"/>
      <c r="ABC90" s="8"/>
      <c r="ABD90" s="8"/>
      <c r="ABE90" s="8"/>
      <c r="ABF90" s="8"/>
      <c r="ABG90" s="8"/>
      <c r="ABH90" s="8"/>
      <c r="ABI90" s="8"/>
      <c r="ABJ90" s="8"/>
      <c r="ABK90" s="8"/>
      <c r="ABL90" s="8"/>
      <c r="ABM90" s="8"/>
      <c r="ABN90" s="8"/>
      <c r="ABO90" s="8"/>
      <c r="ABP90" s="8"/>
      <c r="ABQ90" s="8"/>
      <c r="ABR90" s="8"/>
      <c r="ABS90" s="8"/>
      <c r="ABT90" s="8"/>
      <c r="ABU90" s="8"/>
      <c r="ABV90" s="8"/>
      <c r="ABW90" s="8"/>
      <c r="ABX90" s="8"/>
      <c r="ABY90" s="8"/>
      <c r="ABZ90" s="8"/>
      <c r="ACA90" s="8"/>
      <c r="ACB90" s="8"/>
      <c r="ACC90" s="8"/>
      <c r="ACD90" s="8"/>
      <c r="ACE90" s="8"/>
      <c r="ACF90" s="8"/>
      <c r="ACG90" s="8"/>
      <c r="ACH90" s="8"/>
      <c r="ACI90" s="8"/>
      <c r="ACJ90" s="8"/>
      <c r="ACK90" s="8"/>
      <c r="ACL90" s="8"/>
      <c r="ACM90" s="8"/>
      <c r="ACN90" s="8"/>
      <c r="ACO90" s="8"/>
      <c r="ACP90" s="8"/>
      <c r="ACQ90" s="8"/>
      <c r="ACR90" s="8"/>
      <c r="ACS90" s="8"/>
      <c r="ACT90" s="8"/>
      <c r="ACU90" s="8"/>
      <c r="ACV90" s="8"/>
      <c r="ACW90" s="8"/>
      <c r="ACX90" s="8"/>
      <c r="ACY90" s="8"/>
      <c r="ACZ90" s="8"/>
      <c r="ADA90" s="8"/>
      <c r="ADB90" s="8"/>
      <c r="ADC90" s="8"/>
      <c r="ADD90" s="8"/>
      <c r="ADE90" s="8"/>
      <c r="ADF90" s="8"/>
      <c r="ADG90" s="8"/>
      <c r="ADH90" s="8"/>
      <c r="ADI90" s="8"/>
      <c r="ADJ90" s="8"/>
      <c r="ADK90" s="8"/>
      <c r="ADL90" s="8"/>
      <c r="ADM90" s="8"/>
      <c r="ADN90" s="8"/>
      <c r="ADO90" s="8"/>
      <c r="ADP90" s="8"/>
      <c r="ADQ90" s="8"/>
      <c r="ADR90" s="8"/>
      <c r="ADS90" s="8"/>
      <c r="ADT90" s="8"/>
      <c r="ADU90" s="8"/>
      <c r="ADV90" s="8"/>
      <c r="ADW90" s="8"/>
      <c r="ADX90" s="8"/>
      <c r="ADY90" s="8"/>
      <c r="ADZ90" s="8"/>
      <c r="AEA90" s="8"/>
      <c r="AEB90" s="8"/>
      <c r="AEC90" s="8"/>
      <c r="AED90" s="8"/>
      <c r="AEE90" s="8"/>
      <c r="AEF90" s="8"/>
      <c r="AEG90" s="8"/>
      <c r="AEH90" s="8"/>
      <c r="AEI90" s="8"/>
      <c r="AEJ90" s="8"/>
      <c r="AEK90" s="8"/>
      <c r="AEL90" s="8"/>
      <c r="AEM90" s="8"/>
      <c r="AEN90" s="8"/>
      <c r="AEO90" s="8"/>
      <c r="AEP90" s="8"/>
      <c r="AEQ90" s="8"/>
      <c r="AER90" s="8"/>
      <c r="AES90" s="8"/>
      <c r="AET90" s="8"/>
      <c r="AEU90" s="8"/>
      <c r="AEV90" s="8"/>
      <c r="AEW90" s="8"/>
      <c r="AEX90" s="8"/>
      <c r="AEY90" s="8"/>
      <c r="AEZ90" s="8"/>
      <c r="AFA90" s="8"/>
      <c r="AFB90" s="8"/>
      <c r="AFC90" s="8"/>
      <c r="AFD90" s="8"/>
      <c r="AFE90" s="8"/>
      <c r="AFF90" s="8"/>
      <c r="AFG90" s="8"/>
      <c r="AFH90" s="8"/>
      <c r="AFI90" s="8"/>
      <c r="AFJ90" s="8"/>
      <c r="AFK90" s="8"/>
      <c r="AFL90" s="8"/>
      <c r="AFM90" s="8"/>
      <c r="AFN90" s="8"/>
      <c r="AFO90" s="8"/>
      <c r="AFP90" s="8"/>
      <c r="AFQ90" s="8"/>
      <c r="AFR90" s="8"/>
      <c r="AFS90" s="8"/>
      <c r="AFT90" s="8"/>
      <c r="AFU90" s="8"/>
      <c r="AFV90" s="8"/>
      <c r="AFW90" s="8"/>
      <c r="AFX90" s="8"/>
      <c r="AFY90" s="8"/>
      <c r="AFZ90" s="8"/>
      <c r="AGA90" s="8"/>
      <c r="AGB90" s="8"/>
      <c r="AGC90" s="8"/>
      <c r="AGD90" s="8"/>
      <c r="AGE90" s="8"/>
      <c r="AGF90" s="8"/>
      <c r="AGG90" s="8"/>
      <c r="AGH90" s="8"/>
      <c r="AGI90" s="8"/>
      <c r="AGJ90" s="8"/>
      <c r="AGK90" s="8"/>
      <c r="AGL90" s="8"/>
      <c r="AGM90" s="8"/>
      <c r="AGN90" s="8"/>
      <c r="AGO90" s="8"/>
      <c r="AGP90" s="8"/>
      <c r="AGQ90" s="8"/>
      <c r="AGR90" s="8"/>
      <c r="AGS90" s="8"/>
      <c r="AGT90" s="8"/>
      <c r="AGU90" s="8"/>
      <c r="AGV90" s="8"/>
      <c r="AGW90" s="8"/>
      <c r="AGX90" s="8"/>
      <c r="AGY90" s="8"/>
      <c r="AGZ90" s="8"/>
      <c r="AHA90" s="8"/>
      <c r="AHB90" s="8"/>
      <c r="AHC90" s="8"/>
      <c r="AHD90" s="8"/>
      <c r="AHE90" s="8"/>
      <c r="AHF90" s="8"/>
      <c r="AHG90" s="8"/>
      <c r="AHH90" s="8"/>
      <c r="AHI90" s="8"/>
      <c r="AHJ90" s="8"/>
      <c r="AHK90" s="8"/>
      <c r="AHL90" s="8"/>
      <c r="AHM90" s="8"/>
      <c r="AHN90" s="8"/>
      <c r="AHO90" s="8"/>
      <c r="AHP90" s="8"/>
      <c r="AHQ90" s="8"/>
      <c r="AHR90" s="8"/>
      <c r="AHS90" s="8"/>
      <c r="AHT90" s="8"/>
      <c r="AHU90" s="8"/>
      <c r="AHV90" s="8"/>
      <c r="AHW90" s="8"/>
      <c r="AHX90" s="8"/>
      <c r="AHY90" s="8"/>
      <c r="AHZ90" s="8"/>
      <c r="AIA90" s="8"/>
      <c r="AIB90" s="8"/>
      <c r="AIC90" s="8"/>
      <c r="AID90" s="8"/>
      <c r="AIE90" s="8"/>
      <c r="AIF90" s="8"/>
      <c r="AIG90" s="8"/>
      <c r="AIH90" s="8"/>
      <c r="AII90" s="8"/>
      <c r="AIJ90" s="8"/>
      <c r="AIK90" s="8"/>
      <c r="AIL90" s="8"/>
      <c r="AIM90" s="8"/>
      <c r="AIN90" s="8"/>
      <c r="AIO90" s="8"/>
      <c r="AIP90" s="8"/>
      <c r="AIQ90" s="8"/>
      <c r="AIR90" s="8"/>
      <c r="AIS90" s="8"/>
      <c r="AIT90" s="8"/>
      <c r="AIU90" s="8"/>
      <c r="AIV90" s="8"/>
      <c r="AIW90" s="8"/>
      <c r="AIX90" s="8"/>
      <c r="AIY90" s="8"/>
      <c r="AIZ90" s="8"/>
      <c r="AJA90" s="8"/>
      <c r="AJB90" s="8"/>
      <c r="AJC90" s="8"/>
      <c r="AJD90" s="8"/>
      <c r="AJE90" s="8"/>
      <c r="AJF90" s="8"/>
      <c r="AJG90" s="8"/>
      <c r="AJH90" s="8"/>
      <c r="AJI90" s="8"/>
      <c r="AJJ90" s="8"/>
      <c r="AJK90" s="8"/>
      <c r="AJL90" s="8"/>
      <c r="AJM90" s="8"/>
      <c r="AJN90" s="8"/>
      <c r="AJO90" s="8"/>
      <c r="AJP90" s="8"/>
      <c r="AJQ90" s="8"/>
      <c r="AJR90" s="8"/>
      <c r="AJS90" s="8"/>
      <c r="AJT90" s="8"/>
      <c r="AJU90" s="8"/>
      <c r="AJV90" s="8"/>
      <c r="AJW90" s="8"/>
      <c r="AJX90" s="8"/>
      <c r="AJY90" s="8"/>
      <c r="AJZ90" s="8"/>
      <c r="AKA90" s="8"/>
      <c r="AKB90" s="8"/>
      <c r="AKC90" s="8"/>
      <c r="AKD90" s="8"/>
      <c r="AKE90" s="8"/>
      <c r="AKF90" s="8"/>
      <c r="AKG90" s="8"/>
      <c r="AKH90" s="8"/>
      <c r="AKI90" s="8"/>
      <c r="AKJ90" s="8"/>
      <c r="AKK90" s="8"/>
      <c r="AKL90" s="8"/>
      <c r="AKM90" s="8"/>
    </row>
    <row r="91" spans="1:975" ht="12.95" customHeight="1" x14ac:dyDescent="0.2">
      <c r="A91" s="52">
        <v>4511</v>
      </c>
      <c r="B91" s="26" t="s">
        <v>90</v>
      </c>
      <c r="C91" s="47">
        <v>39309.9</v>
      </c>
      <c r="D91" s="47">
        <v>38402</v>
      </c>
      <c r="E91" s="38">
        <v>-2.3095963103442174</v>
      </c>
      <c r="F91" s="39">
        <v>6246.2000000000044</v>
      </c>
      <c r="G91" s="39">
        <v>6346.3499999999985</v>
      </c>
      <c r="H91" s="38">
        <v>1.6033748519098672</v>
      </c>
      <c r="I91" s="37" t="s">
        <v>3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  <c r="AJX91" s="8"/>
      <c r="AJY91" s="8"/>
      <c r="AJZ91" s="8"/>
      <c r="AKA91" s="8"/>
      <c r="AKB91" s="8"/>
      <c r="AKC91" s="8"/>
      <c r="AKD91" s="8"/>
      <c r="AKE91" s="8"/>
      <c r="AKF91" s="8"/>
      <c r="AKG91" s="8"/>
      <c r="AKH91" s="8"/>
      <c r="AKI91" s="8"/>
      <c r="AKJ91" s="8"/>
      <c r="AKK91" s="8"/>
      <c r="AKL91" s="8"/>
      <c r="AKM91" s="8"/>
    </row>
    <row r="92" spans="1:975" ht="12.75" customHeight="1" x14ac:dyDescent="0.2">
      <c r="C92" s="49"/>
      <c r="D92" s="49"/>
      <c r="E92" s="49"/>
      <c r="F92" s="49"/>
      <c r="G92" s="49"/>
      <c r="H92" s="49"/>
      <c r="I92" s="49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8"/>
      <c r="SQ92" s="8"/>
      <c r="SR92" s="8"/>
      <c r="SS92" s="8"/>
      <c r="ST92" s="8"/>
      <c r="SU92" s="8"/>
      <c r="SV92" s="8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8"/>
      <c r="TI92" s="8"/>
      <c r="TJ92" s="8"/>
      <c r="TK92" s="8"/>
      <c r="TL92" s="8"/>
      <c r="TM92" s="8"/>
      <c r="TN92" s="8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8"/>
      <c r="UA92" s="8"/>
      <c r="UB92" s="8"/>
      <c r="UC92" s="8"/>
      <c r="UD92" s="8"/>
      <c r="UE92" s="8"/>
      <c r="UF92" s="8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8"/>
      <c r="US92" s="8"/>
      <c r="UT92" s="8"/>
      <c r="UU92" s="8"/>
      <c r="UV92" s="8"/>
      <c r="UW92" s="8"/>
      <c r="UX92" s="8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8"/>
      <c r="VK92" s="8"/>
      <c r="VL92" s="8"/>
      <c r="VM92" s="8"/>
      <c r="VN92" s="8"/>
      <c r="VO92" s="8"/>
      <c r="VP92" s="8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8"/>
      <c r="WC92" s="8"/>
      <c r="WD92" s="8"/>
      <c r="WE92" s="8"/>
      <c r="WF92" s="8"/>
      <c r="WG92" s="8"/>
      <c r="WH92" s="8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8"/>
      <c r="WU92" s="8"/>
      <c r="WV92" s="8"/>
      <c r="WW92" s="8"/>
      <c r="WX92" s="8"/>
      <c r="WY92" s="8"/>
      <c r="WZ92" s="8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8"/>
      <c r="XM92" s="8"/>
      <c r="XN92" s="8"/>
      <c r="XO92" s="8"/>
      <c r="XP92" s="8"/>
      <c r="XQ92" s="8"/>
      <c r="XR92" s="8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8"/>
      <c r="YE92" s="8"/>
      <c r="YF92" s="8"/>
      <c r="YG92" s="8"/>
      <c r="YH92" s="8"/>
      <c r="YI92" s="8"/>
      <c r="YJ92" s="8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8"/>
      <c r="YW92" s="8"/>
      <c r="YX92" s="8"/>
      <c r="YY92" s="8"/>
      <c r="YZ92" s="8"/>
      <c r="ZA92" s="8"/>
      <c r="ZB92" s="8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8"/>
      <c r="ZO92" s="8"/>
      <c r="ZP92" s="8"/>
      <c r="ZQ92" s="8"/>
      <c r="ZR92" s="8"/>
      <c r="ZS92" s="8"/>
      <c r="ZT92" s="8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8"/>
      <c r="AAG92" s="8"/>
      <c r="AAH92" s="8"/>
      <c r="AAI92" s="8"/>
      <c r="AAJ92" s="8"/>
      <c r="AAK92" s="8"/>
      <c r="AAL92" s="8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8"/>
      <c r="AAY92" s="8"/>
      <c r="AAZ92" s="8"/>
      <c r="ABA92" s="8"/>
      <c r="ABB92" s="8"/>
      <c r="ABC92" s="8"/>
      <c r="ABD92" s="8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8"/>
      <c r="ABQ92" s="8"/>
      <c r="ABR92" s="8"/>
      <c r="ABS92" s="8"/>
      <c r="ABT92" s="8"/>
      <c r="ABU92" s="8"/>
      <c r="ABV92" s="8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8"/>
      <c r="ACI92" s="8"/>
      <c r="ACJ92" s="8"/>
      <c r="ACK92" s="8"/>
      <c r="ACL92" s="8"/>
      <c r="ACM92" s="8"/>
      <c r="ACN92" s="8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8"/>
      <c r="ADA92" s="8"/>
      <c r="ADB92" s="8"/>
      <c r="ADC92" s="8"/>
      <c r="ADD92" s="8"/>
      <c r="ADE92" s="8"/>
      <c r="ADF92" s="8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8"/>
      <c r="ADS92" s="8"/>
      <c r="ADT92" s="8"/>
      <c r="ADU92" s="8"/>
      <c r="ADV92" s="8"/>
      <c r="ADW92" s="8"/>
      <c r="ADX92" s="8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8"/>
      <c r="AEK92" s="8"/>
      <c r="AEL92" s="8"/>
      <c r="AEM92" s="8"/>
      <c r="AEN92" s="8"/>
      <c r="AEO92" s="8"/>
      <c r="AEP92" s="8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8"/>
      <c r="AFC92" s="8"/>
      <c r="AFD92" s="8"/>
      <c r="AFE92" s="8"/>
      <c r="AFF92" s="8"/>
      <c r="AFG92" s="8"/>
      <c r="AFH92" s="8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8"/>
      <c r="AFU92" s="8"/>
      <c r="AFV92" s="8"/>
      <c r="AFW92" s="8"/>
      <c r="AFX92" s="8"/>
      <c r="AFY92" s="8"/>
      <c r="AFZ92" s="8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8"/>
      <c r="AGM92" s="8"/>
      <c r="AGN92" s="8"/>
      <c r="AGO92" s="8"/>
      <c r="AGP92" s="8"/>
      <c r="AGQ92" s="8"/>
      <c r="AGR92" s="8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8"/>
      <c r="AHE92" s="8"/>
      <c r="AHF92" s="8"/>
      <c r="AHG92" s="8"/>
      <c r="AHH92" s="8"/>
      <c r="AHI92" s="8"/>
      <c r="AHJ92" s="8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8"/>
      <c r="AHW92" s="8"/>
      <c r="AHX92" s="8"/>
      <c r="AHY92" s="8"/>
      <c r="AHZ92" s="8"/>
      <c r="AIA92" s="8"/>
      <c r="AIB92" s="8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8"/>
      <c r="AIO92" s="8"/>
      <c r="AIP92" s="8"/>
      <c r="AIQ92" s="8"/>
      <c r="AIR92" s="8"/>
      <c r="AIS92" s="8"/>
      <c r="AIT92" s="8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8"/>
      <c r="AJG92" s="8"/>
      <c r="AJH92" s="8"/>
      <c r="AJI92" s="8"/>
      <c r="AJJ92" s="8"/>
      <c r="AJK92" s="8"/>
      <c r="AJL92" s="8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  <c r="AJX92" s="8"/>
      <c r="AJY92" s="8"/>
      <c r="AJZ92" s="8"/>
      <c r="AKA92" s="8"/>
      <c r="AKB92" s="8"/>
      <c r="AKC92" s="8"/>
      <c r="AKD92" s="8"/>
      <c r="AKE92" s="8"/>
      <c r="AKF92" s="8"/>
      <c r="AKG92" s="8"/>
      <c r="AKH92" s="8"/>
      <c r="AKI92" s="8"/>
      <c r="AKJ92" s="8"/>
      <c r="AKK92" s="8"/>
      <c r="AKL92" s="8"/>
      <c r="AKM92" s="8"/>
    </row>
    <row r="93" spans="1:975" x14ac:dyDescent="0.2">
      <c r="A93" s="27" t="s">
        <v>205</v>
      </c>
      <c r="B93" s="33"/>
      <c r="C93" s="33"/>
      <c r="D93" s="33"/>
      <c r="E93" s="33"/>
      <c r="F93" s="33"/>
      <c r="G93" s="33"/>
      <c r="H93" s="33"/>
      <c r="I93" s="33"/>
    </row>
    <row r="94" spans="1:975" x14ac:dyDescent="0.2">
      <c r="A94" s="27" t="s">
        <v>204</v>
      </c>
      <c r="B94" s="33"/>
      <c r="C94" s="33"/>
      <c r="D94" s="33"/>
      <c r="E94" s="28"/>
      <c r="F94" s="33"/>
      <c r="G94" s="33"/>
      <c r="H94" s="33"/>
      <c r="I94" s="33"/>
    </row>
    <row r="95" spans="1:975" x14ac:dyDescent="0.2">
      <c r="B95" s="33"/>
      <c r="C95" s="33"/>
      <c r="D95" s="33"/>
      <c r="E95" s="28"/>
      <c r="F95" s="33"/>
      <c r="G95" s="33"/>
      <c r="H95" s="33"/>
      <c r="I95" s="33"/>
    </row>
    <row r="96" spans="1:975" x14ac:dyDescent="0.2">
      <c r="A96" s="33" t="s">
        <v>198</v>
      </c>
      <c r="B96" s="33"/>
      <c r="C96" s="33"/>
      <c r="D96" s="33"/>
      <c r="E96" s="28"/>
      <c r="F96" s="33"/>
      <c r="G96" s="33"/>
      <c r="H96" s="33"/>
      <c r="I96" s="33"/>
    </row>
    <row r="97" spans="1:9" x14ac:dyDescent="0.2">
      <c r="A97" s="33" t="s">
        <v>199</v>
      </c>
      <c r="B97" s="33"/>
      <c r="C97" s="27"/>
      <c r="D97" s="27"/>
      <c r="E97" s="28"/>
      <c r="F97" s="29"/>
      <c r="G97" s="30"/>
      <c r="H97" s="31"/>
      <c r="I97" s="32"/>
    </row>
    <row r="98" spans="1:9" x14ac:dyDescent="0.2">
      <c r="A98" s="55"/>
      <c r="B98" s="34"/>
      <c r="C98" s="27"/>
      <c r="D98" s="27"/>
      <c r="E98" s="28"/>
      <c r="F98" s="29"/>
      <c r="G98" s="30"/>
      <c r="H98" s="31"/>
      <c r="I98" s="32"/>
    </row>
    <row r="99" spans="1:9" x14ac:dyDescent="0.2">
      <c r="A99" s="33" t="s">
        <v>96</v>
      </c>
      <c r="B99" s="53"/>
      <c r="C99" s="53"/>
      <c r="D99" s="53"/>
      <c r="E99" s="53"/>
      <c r="F99" s="53"/>
      <c r="G99" s="53"/>
      <c r="H99" s="53"/>
      <c r="I99" s="53"/>
    </row>
    <row r="100" spans="1:9" x14ac:dyDescent="0.2">
      <c r="A100" s="33" t="s">
        <v>97</v>
      </c>
      <c r="B100" s="54"/>
      <c r="C100" s="54"/>
      <c r="D100" s="54"/>
      <c r="E100" s="54"/>
      <c r="F100" s="54"/>
      <c r="G100" s="54"/>
      <c r="H100" s="54"/>
      <c r="I100" s="54"/>
    </row>
    <row r="101" spans="1:9" x14ac:dyDescent="0.2">
      <c r="A101" s="34" t="s">
        <v>174</v>
      </c>
      <c r="B101" s="8"/>
      <c r="C101" s="8"/>
      <c r="D101" s="8"/>
      <c r="E101" s="28"/>
      <c r="F101" s="29"/>
      <c r="G101" s="30"/>
      <c r="H101" s="31"/>
      <c r="I101" s="32"/>
    </row>
    <row r="102" spans="1:9" x14ac:dyDescent="0.2">
      <c r="A102" s="56" t="s">
        <v>200</v>
      </c>
      <c r="C102" s="8"/>
      <c r="D102" s="8"/>
      <c r="E102" s="28"/>
      <c r="F102" s="29"/>
      <c r="G102" s="30"/>
      <c r="H102" s="31"/>
      <c r="I102" s="32"/>
    </row>
    <row r="103" spans="1:9" x14ac:dyDescent="0.2">
      <c r="A103" s="57" t="s">
        <v>201</v>
      </c>
    </row>
    <row r="104" spans="1:9" x14ac:dyDescent="0.2">
      <c r="A104" s="34" t="s">
        <v>202</v>
      </c>
    </row>
    <row r="105" spans="1:9" x14ac:dyDescent="0.2">
      <c r="A105" s="58" t="s">
        <v>203</v>
      </c>
    </row>
    <row r="107" spans="1:9" x14ac:dyDescent="0.2">
      <c r="A107" s="35" t="s">
        <v>183</v>
      </c>
    </row>
  </sheetData>
  <pageMargins left="0.70866141732283472" right="0.70866141732283472" top="1.0629921259842521" bottom="0.78740157480314965" header="0.31496062992125984" footer="0.51181102362204722"/>
  <pageSetup paperSize="9" firstPageNumber="0" orientation="landscape" r:id="rId1"/>
  <headerFooter scaleWithDoc="0" alignWithMargins="0">
    <oddHeader>&amp;C&amp;L&amp;"Arial"&amp;B&amp;10Staatskanzlei_x000D_&amp;B&amp;10Dienststelle für Statistik&amp;R&amp;G</oddHeader>
    <oddFooter>&amp;L&amp;C&amp;R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ALJ104"/>
  <sheetViews>
    <sheetView zoomScaleNormal="100" workbookViewId="0"/>
  </sheetViews>
  <sheetFormatPr baseColWidth="10" defaultRowHeight="14.25" x14ac:dyDescent="0.2"/>
  <cols>
    <col min="1" max="1" width="20.125" customWidth="1"/>
    <col min="9" max="9" width="12.25" customWidth="1"/>
  </cols>
  <sheetData>
    <row r="1" spans="1:998" ht="20.100000000000001" customHeight="1" x14ac:dyDescent="0.25">
      <c r="A1" s="1" t="s">
        <v>104</v>
      </c>
      <c r="B1" s="2"/>
      <c r="C1" s="2"/>
      <c r="D1" s="3"/>
      <c r="E1" s="4"/>
      <c r="F1" s="5"/>
      <c r="G1" s="6"/>
      <c r="H1" s="7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</row>
    <row r="2" spans="1:998" ht="12.75" customHeight="1" x14ac:dyDescent="0.2">
      <c r="A2" s="2" t="s">
        <v>194</v>
      </c>
      <c r="B2" s="9"/>
      <c r="C2" s="9"/>
      <c r="D2" s="10"/>
      <c r="E2" s="11"/>
      <c r="F2" s="5"/>
      <c r="G2" s="12"/>
      <c r="H2" s="13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</row>
    <row r="3" spans="1:998" ht="12.75" customHeight="1" x14ac:dyDescent="0.2">
      <c r="A3" s="14"/>
      <c r="B3" s="15" t="s">
        <v>102</v>
      </c>
      <c r="C3" s="16"/>
      <c r="D3" s="17"/>
      <c r="E3" s="16"/>
      <c r="F3" s="16"/>
      <c r="G3" s="16"/>
      <c r="H3" s="18"/>
    </row>
    <row r="4" spans="1:998" x14ac:dyDescent="0.2">
      <c r="A4" s="19"/>
      <c r="B4" s="15" t="s">
        <v>168</v>
      </c>
      <c r="C4" s="16"/>
      <c r="D4" s="20"/>
      <c r="E4" s="15" t="s">
        <v>169</v>
      </c>
      <c r="F4" s="16"/>
      <c r="G4" s="16"/>
      <c r="H4" s="16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</row>
    <row r="5" spans="1:998" ht="63.75" customHeight="1" x14ac:dyDescent="0.2">
      <c r="A5" s="21" t="s">
        <v>0</v>
      </c>
      <c r="B5" s="22" t="s">
        <v>187</v>
      </c>
      <c r="C5" s="22" t="s">
        <v>193</v>
      </c>
      <c r="D5" s="22" t="s">
        <v>1</v>
      </c>
      <c r="E5" s="22" t="s">
        <v>187</v>
      </c>
      <c r="F5" s="22" t="s">
        <v>193</v>
      </c>
      <c r="G5" s="23" t="s">
        <v>1</v>
      </c>
      <c r="H5" s="24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</row>
    <row r="6" spans="1:998" ht="24.75" customHeight="1" x14ac:dyDescent="0.2">
      <c r="A6" s="25" t="s">
        <v>2</v>
      </c>
      <c r="B6" s="50">
        <v>5904711.8899999997</v>
      </c>
      <c r="C6" s="50">
        <v>5885388.9399999995</v>
      </c>
      <c r="D6" s="45">
        <v>-0.32724627991968269</v>
      </c>
      <c r="E6" s="44">
        <v>2260988.2599999998</v>
      </c>
      <c r="F6" s="44">
        <v>2130290.71</v>
      </c>
      <c r="G6" s="45">
        <v>-5.78054969644114</v>
      </c>
      <c r="H6" s="48" t="s">
        <v>6</v>
      </c>
      <c r="J6" s="47"/>
    </row>
    <row r="7" spans="1:998" ht="24.75" customHeight="1" x14ac:dyDescent="0.2">
      <c r="A7" s="25" t="s">
        <v>4</v>
      </c>
      <c r="B7" s="50">
        <v>1547765.05</v>
      </c>
      <c r="C7" s="50">
        <v>1645444.52</v>
      </c>
      <c r="D7" s="45">
        <v>6.3110011432290687</v>
      </c>
      <c r="E7" s="44">
        <v>655990.48</v>
      </c>
      <c r="F7" s="44">
        <v>735586.83000000019</v>
      </c>
      <c r="G7" s="43">
        <v>12.133766026604565</v>
      </c>
      <c r="H7" s="48" t="s">
        <v>3</v>
      </c>
      <c r="I7" s="26"/>
      <c r="J7" s="47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</row>
    <row r="8" spans="1:998" ht="12.95" customHeight="1" x14ac:dyDescent="0.2">
      <c r="A8" s="26" t="s">
        <v>5</v>
      </c>
      <c r="B8" s="47">
        <v>311604.5</v>
      </c>
      <c r="C8" s="47">
        <v>332992</v>
      </c>
      <c r="D8" s="38">
        <v>6.8636685285353716</v>
      </c>
      <c r="E8" s="47">
        <v>90830.92</v>
      </c>
      <c r="F8" s="47">
        <v>141241.85</v>
      </c>
      <c r="G8" s="40">
        <v>55.499746121695139</v>
      </c>
      <c r="H8" s="37" t="s">
        <v>3</v>
      </c>
      <c r="I8" s="26"/>
      <c r="J8" s="47"/>
    </row>
    <row r="9" spans="1:998" ht="12.95" customHeight="1" x14ac:dyDescent="0.2">
      <c r="A9" s="26" t="s">
        <v>7</v>
      </c>
      <c r="B9" s="47">
        <v>508477.2</v>
      </c>
      <c r="C9" s="47">
        <v>556714.5</v>
      </c>
      <c r="D9" s="38">
        <v>9.4866200490405443</v>
      </c>
      <c r="E9" s="47">
        <v>224340.11</v>
      </c>
      <c r="F9" s="47">
        <v>315684.19</v>
      </c>
      <c r="G9" s="40">
        <v>40.716784885235199</v>
      </c>
      <c r="H9" s="37" t="s">
        <v>3</v>
      </c>
      <c r="I9" s="26"/>
      <c r="J9" s="47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</row>
    <row r="10" spans="1:998" ht="12.95" customHeight="1" x14ac:dyDescent="0.2">
      <c r="A10" s="26" t="s">
        <v>8</v>
      </c>
      <c r="B10" s="47">
        <v>19596</v>
      </c>
      <c r="C10" s="47">
        <v>19589</v>
      </c>
      <c r="D10" s="36">
        <v>-3.572157583180241E-2</v>
      </c>
      <c r="E10" s="47">
        <v>19596</v>
      </c>
      <c r="F10" s="47">
        <v>19589</v>
      </c>
      <c r="G10" s="38">
        <v>-3.572157583180241E-2</v>
      </c>
      <c r="H10" s="37" t="s">
        <v>21</v>
      </c>
      <c r="I10" s="26"/>
      <c r="J10" s="47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</row>
    <row r="11" spans="1:998" ht="12.95" customHeight="1" x14ac:dyDescent="0.2">
      <c r="A11" s="26" t="s">
        <v>9</v>
      </c>
      <c r="B11" s="47">
        <v>122483</v>
      </c>
      <c r="C11" s="47">
        <v>117241</v>
      </c>
      <c r="D11" s="38">
        <v>-4.2797776017896361</v>
      </c>
      <c r="E11" s="47">
        <v>79417.89</v>
      </c>
      <c r="F11" s="47">
        <v>83039.45</v>
      </c>
      <c r="G11" s="40">
        <v>4.5601312248411503</v>
      </c>
      <c r="H11" s="37" t="s">
        <v>3</v>
      </c>
      <c r="I11" s="26"/>
      <c r="J11" s="47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</row>
    <row r="12" spans="1:998" ht="12.95" customHeight="1" x14ac:dyDescent="0.2">
      <c r="A12" s="26" t="s">
        <v>10</v>
      </c>
      <c r="B12" s="47">
        <v>28686.3</v>
      </c>
      <c r="C12" s="47">
        <v>16902.7</v>
      </c>
      <c r="D12" s="41">
        <v>-41.077448119834202</v>
      </c>
      <c r="E12" s="47">
        <v>17177.599999999999</v>
      </c>
      <c r="F12" s="47">
        <v>-14189.95</v>
      </c>
      <c r="G12" s="38" t="s">
        <v>99</v>
      </c>
      <c r="H12" s="37" t="s">
        <v>6</v>
      </c>
      <c r="I12" s="26"/>
      <c r="J12" s="47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</row>
    <row r="13" spans="1:998" ht="12.95" customHeight="1" x14ac:dyDescent="0.2">
      <c r="A13" s="26" t="s">
        <v>11</v>
      </c>
      <c r="B13" s="47">
        <v>28827.15</v>
      </c>
      <c r="C13" s="47">
        <v>63439.85</v>
      </c>
      <c r="D13" s="38" t="s">
        <v>98</v>
      </c>
      <c r="E13" s="47">
        <v>-1402.43</v>
      </c>
      <c r="F13" s="47">
        <v>19910.549999999996</v>
      </c>
      <c r="G13" s="38" t="s">
        <v>99</v>
      </c>
      <c r="H13" s="37" t="s">
        <v>3</v>
      </c>
      <c r="I13" s="60"/>
      <c r="J13" s="47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</row>
    <row r="14" spans="1:998" ht="12.95" customHeight="1" x14ac:dyDescent="0.2">
      <c r="A14" s="26" t="s">
        <v>12</v>
      </c>
      <c r="B14" s="47">
        <v>0</v>
      </c>
      <c r="C14" s="47">
        <v>0</v>
      </c>
      <c r="D14" s="38" t="s">
        <v>103</v>
      </c>
      <c r="E14" s="47">
        <v>0</v>
      </c>
      <c r="F14" s="47">
        <v>0</v>
      </c>
      <c r="G14" s="38" t="s">
        <v>103</v>
      </c>
      <c r="H14" s="37" t="s">
        <v>21</v>
      </c>
      <c r="I14" s="26"/>
      <c r="J14" s="47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</row>
    <row r="15" spans="1:998" ht="12.95" customHeight="1" x14ac:dyDescent="0.2">
      <c r="A15" s="26" t="s">
        <v>13</v>
      </c>
      <c r="B15" s="47">
        <v>43700.6</v>
      </c>
      <c r="C15" s="47">
        <v>52198.6</v>
      </c>
      <c r="D15" s="38">
        <v>19.445957263744663</v>
      </c>
      <c r="E15" s="47">
        <v>4675.8500000000004</v>
      </c>
      <c r="F15" s="47">
        <v>-3844.2000000000044</v>
      </c>
      <c r="G15" s="38" t="s">
        <v>99</v>
      </c>
      <c r="H15" s="37" t="s">
        <v>6</v>
      </c>
      <c r="I15" s="26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</row>
    <row r="16" spans="1:998" ht="12.95" customHeight="1" x14ac:dyDescent="0.2">
      <c r="A16" s="26" t="s">
        <v>14</v>
      </c>
      <c r="B16" s="47">
        <v>403813.7</v>
      </c>
      <c r="C16" s="47">
        <v>375083.62</v>
      </c>
      <c r="D16" s="36">
        <v>-7.1146867974018759</v>
      </c>
      <c r="E16" s="47">
        <v>182593.64</v>
      </c>
      <c r="F16" s="47">
        <v>124206.13999999998</v>
      </c>
      <c r="G16" s="38">
        <v>-31.976743549227688</v>
      </c>
      <c r="H16" s="37" t="s">
        <v>6</v>
      </c>
      <c r="I16" s="26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</row>
    <row r="17" spans="1:998" ht="12.95" customHeight="1" x14ac:dyDescent="0.2">
      <c r="A17" s="26" t="s">
        <v>15</v>
      </c>
      <c r="B17" s="47">
        <v>21708</v>
      </c>
      <c r="C17" s="47">
        <v>28284</v>
      </c>
      <c r="D17" s="38">
        <v>30.292979546710892</v>
      </c>
      <c r="E17" s="47">
        <v>6716.3</v>
      </c>
      <c r="F17" s="47">
        <v>13498.55</v>
      </c>
      <c r="G17" s="38" t="s">
        <v>98</v>
      </c>
      <c r="H17" s="37" t="s">
        <v>3</v>
      </c>
      <c r="I17" s="26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</row>
    <row r="18" spans="1:998" ht="12.95" customHeight="1" x14ac:dyDescent="0.2">
      <c r="A18" s="26" t="s">
        <v>16</v>
      </c>
      <c r="B18" s="47">
        <v>0</v>
      </c>
      <c r="C18" s="47">
        <v>12800</v>
      </c>
      <c r="D18" s="38" t="s">
        <v>103</v>
      </c>
      <c r="E18" s="47">
        <v>0</v>
      </c>
      <c r="F18" s="47">
        <v>1600</v>
      </c>
      <c r="G18" s="38" t="s">
        <v>103</v>
      </c>
      <c r="H18" s="37" t="s">
        <v>3</v>
      </c>
      <c r="I18" s="26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</row>
    <row r="19" spans="1:998" ht="12.95" customHeight="1" x14ac:dyDescent="0.2">
      <c r="A19" s="26" t="s">
        <v>17</v>
      </c>
      <c r="B19" s="47">
        <v>58868.6</v>
      </c>
      <c r="C19" s="47">
        <v>70199.25</v>
      </c>
      <c r="D19" s="36">
        <v>19.247357674549761</v>
      </c>
      <c r="E19" s="47">
        <v>32044.6</v>
      </c>
      <c r="F19" s="47">
        <v>34851.25</v>
      </c>
      <c r="G19" s="46">
        <v>8.7585739875049189</v>
      </c>
      <c r="H19" s="37" t="s">
        <v>3</v>
      </c>
      <c r="I19" s="26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</row>
    <row r="20" spans="1:998" ht="24.75" customHeight="1" x14ac:dyDescent="0.2">
      <c r="A20" s="25" t="s">
        <v>18</v>
      </c>
      <c r="B20" s="50">
        <v>1485583.26</v>
      </c>
      <c r="C20" s="50">
        <v>1413150.9799999997</v>
      </c>
      <c r="D20" s="45">
        <v>-4.8756796034441221</v>
      </c>
      <c r="E20" s="44">
        <v>566218.74</v>
      </c>
      <c r="F20" s="44">
        <v>528255.72</v>
      </c>
      <c r="G20" s="43">
        <v>-6.7046562252602273</v>
      </c>
      <c r="H20" s="48" t="s">
        <v>6</v>
      </c>
    </row>
    <row r="21" spans="1:998" ht="12.95" customHeight="1" x14ac:dyDescent="0.2">
      <c r="A21" s="26" t="s">
        <v>19</v>
      </c>
      <c r="B21" s="47">
        <v>36945.1</v>
      </c>
      <c r="C21" s="47">
        <v>25404.3</v>
      </c>
      <c r="D21" s="36">
        <v>-31.237701346051299</v>
      </c>
      <c r="E21" s="42">
        <v>14493.3</v>
      </c>
      <c r="F21" s="42">
        <v>901.09999999999854</v>
      </c>
      <c r="G21" s="38">
        <v>-93.782644394306345</v>
      </c>
      <c r="H21" s="37" t="s">
        <v>6</v>
      </c>
      <c r="I21" s="26"/>
    </row>
    <row r="22" spans="1:998" ht="12.95" customHeight="1" x14ac:dyDescent="0.2">
      <c r="A22" s="26" t="s">
        <v>20</v>
      </c>
      <c r="B22" s="47">
        <v>19671.55</v>
      </c>
      <c r="C22" s="47">
        <v>19727.650000000001</v>
      </c>
      <c r="D22" s="38">
        <v>0.28518342479368519</v>
      </c>
      <c r="E22" s="39">
        <v>687.55</v>
      </c>
      <c r="F22" s="39">
        <v>575.65000000000146</v>
      </c>
      <c r="G22" s="38">
        <v>-16.275179986909826</v>
      </c>
      <c r="H22" s="37" t="s">
        <v>6</v>
      </c>
      <c r="I22" s="26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</row>
    <row r="23" spans="1:998" ht="12.95" customHeight="1" x14ac:dyDescent="0.2">
      <c r="A23" s="26" t="s">
        <v>22</v>
      </c>
      <c r="B23" s="47">
        <v>181362.15</v>
      </c>
      <c r="C23" s="47">
        <v>159695.82999999999</v>
      </c>
      <c r="D23" s="38">
        <v>-11.946439761548927</v>
      </c>
      <c r="E23" s="39">
        <v>15299.5</v>
      </c>
      <c r="F23" s="39">
        <v>53462.179999999993</v>
      </c>
      <c r="G23" s="38" t="s">
        <v>98</v>
      </c>
      <c r="H23" s="37" t="s">
        <v>3</v>
      </c>
      <c r="I23" s="26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</row>
    <row r="24" spans="1:998" ht="12.95" customHeight="1" x14ac:dyDescent="0.2">
      <c r="A24" s="26" t="s">
        <v>23</v>
      </c>
      <c r="B24" s="47">
        <v>35006.199999999997</v>
      </c>
      <c r="C24" s="47">
        <v>22420</v>
      </c>
      <c r="D24" s="38">
        <v>-35.954202398432273</v>
      </c>
      <c r="E24" s="39">
        <v>16206.2</v>
      </c>
      <c r="F24" s="39">
        <v>8158.7000000000007</v>
      </c>
      <c r="G24" s="40">
        <v>-49.656921425133589</v>
      </c>
      <c r="H24" s="37" t="s">
        <v>6</v>
      </c>
      <c r="I24" s="26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</row>
    <row r="25" spans="1:998" ht="12.95" customHeight="1" x14ac:dyDescent="0.2">
      <c r="A25" s="26" t="s">
        <v>24</v>
      </c>
      <c r="B25" s="47">
        <v>59221.75</v>
      </c>
      <c r="C25" s="47">
        <v>76719.95</v>
      </c>
      <c r="D25" s="36">
        <v>29.546914773710668</v>
      </c>
      <c r="E25" s="39">
        <v>28409.1</v>
      </c>
      <c r="F25" s="39">
        <v>43580.049999999996</v>
      </c>
      <c r="G25" s="38">
        <v>53.401726911447376</v>
      </c>
      <c r="H25" s="37" t="s">
        <v>3</v>
      </c>
      <c r="I25" s="26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</row>
    <row r="26" spans="1:998" ht="12.95" customHeight="1" x14ac:dyDescent="0.2">
      <c r="A26" s="26" t="s">
        <v>25</v>
      </c>
      <c r="B26" s="47">
        <v>576335.55000000005</v>
      </c>
      <c r="C26" s="47">
        <v>622782.75</v>
      </c>
      <c r="D26" s="38">
        <v>8.0590551806148252</v>
      </c>
      <c r="E26" s="39">
        <v>384634.42</v>
      </c>
      <c r="F26" s="39">
        <v>372514.73</v>
      </c>
      <c r="G26" s="40">
        <v>-3.1509634525168093</v>
      </c>
      <c r="H26" s="37" t="s">
        <v>6</v>
      </c>
      <c r="I26" s="26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</row>
    <row r="27" spans="1:998" ht="12.95" customHeight="1" x14ac:dyDescent="0.2">
      <c r="A27" s="26" t="s">
        <v>26</v>
      </c>
      <c r="B27" s="47">
        <v>5430.3</v>
      </c>
      <c r="C27" s="47">
        <v>555.54999999999995</v>
      </c>
      <c r="D27" s="38">
        <v>-89.769441835626012</v>
      </c>
      <c r="E27" s="39">
        <v>-3183.3</v>
      </c>
      <c r="F27" s="39">
        <v>-6150.75</v>
      </c>
      <c r="G27" s="38">
        <v>93.219300725662038</v>
      </c>
      <c r="H27" s="37" t="s">
        <v>6</v>
      </c>
      <c r="I27" s="26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</row>
    <row r="28" spans="1:998" ht="12.95" customHeight="1" x14ac:dyDescent="0.2">
      <c r="A28" s="26" t="s">
        <v>27</v>
      </c>
      <c r="B28" s="47">
        <v>7208.6</v>
      </c>
      <c r="C28" s="47">
        <v>4840</v>
      </c>
      <c r="D28" s="38">
        <v>-32.857975196293324</v>
      </c>
      <c r="E28" s="39">
        <v>0</v>
      </c>
      <c r="F28" s="39">
        <v>0</v>
      </c>
      <c r="G28" s="38" t="s">
        <v>103</v>
      </c>
      <c r="H28" s="37" t="s">
        <v>21</v>
      </c>
      <c r="I28" s="26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</row>
    <row r="29" spans="1:998" ht="12.95" customHeight="1" x14ac:dyDescent="0.2">
      <c r="A29" s="26" t="s">
        <v>28</v>
      </c>
      <c r="B29" s="47">
        <v>29270</v>
      </c>
      <c r="C29" s="47">
        <v>14663</v>
      </c>
      <c r="D29" s="38">
        <v>-49.904338913563372</v>
      </c>
      <c r="E29" s="39">
        <v>-28363.3</v>
      </c>
      <c r="F29" s="39">
        <v>-24000.9</v>
      </c>
      <c r="G29" s="38">
        <v>-15.380438806485838</v>
      </c>
      <c r="H29" s="37" t="s">
        <v>3</v>
      </c>
      <c r="I29" s="26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</row>
    <row r="30" spans="1:998" ht="12.95" customHeight="1" x14ac:dyDescent="0.2">
      <c r="A30" s="26" t="s">
        <v>29</v>
      </c>
      <c r="B30" s="47">
        <v>13200</v>
      </c>
      <c r="C30" s="47">
        <v>10580</v>
      </c>
      <c r="D30" s="36">
        <v>-19.848484848484848</v>
      </c>
      <c r="E30" s="42">
        <v>9849.7800000000007</v>
      </c>
      <c r="F30" s="42">
        <v>9414.42</v>
      </c>
      <c r="G30" s="38">
        <v>-4.4199971979069641</v>
      </c>
      <c r="H30" s="37" t="s">
        <v>6</v>
      </c>
      <c r="I30" s="26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</row>
    <row r="31" spans="1:998" ht="12.95" customHeight="1" x14ac:dyDescent="0.2">
      <c r="A31" s="26" t="s">
        <v>30</v>
      </c>
      <c r="B31" s="47">
        <v>28936</v>
      </c>
      <c r="C31" s="47">
        <v>17856</v>
      </c>
      <c r="D31" s="36">
        <v>-38.29140171412773</v>
      </c>
      <c r="E31" s="42">
        <v>9284</v>
      </c>
      <c r="F31" s="42">
        <v>0</v>
      </c>
      <c r="G31" s="38">
        <v>-100</v>
      </c>
      <c r="H31" s="37" t="s">
        <v>6</v>
      </c>
      <c r="I31" s="26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</row>
    <row r="32" spans="1:998" ht="12.95" customHeight="1" x14ac:dyDescent="0.2">
      <c r="A32" s="26" t="s">
        <v>31</v>
      </c>
      <c r="B32" s="47">
        <v>0</v>
      </c>
      <c r="C32" s="47">
        <v>0</v>
      </c>
      <c r="D32" s="38" t="s">
        <v>103</v>
      </c>
      <c r="E32" s="39">
        <v>0</v>
      </c>
      <c r="F32" s="39">
        <v>0</v>
      </c>
      <c r="G32" s="38" t="s">
        <v>103</v>
      </c>
      <c r="H32" s="37" t="s">
        <v>21</v>
      </c>
      <c r="I32" s="26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</row>
    <row r="33" spans="1:998" ht="12.95" customHeight="1" x14ac:dyDescent="0.2">
      <c r="A33" s="26" t="s">
        <v>32</v>
      </c>
      <c r="B33" s="47">
        <v>83273</v>
      </c>
      <c r="C33" s="47">
        <v>71079.149999999994</v>
      </c>
      <c r="D33" s="38">
        <v>-14.643221692505382</v>
      </c>
      <c r="E33" s="39">
        <v>35190</v>
      </c>
      <c r="F33" s="39">
        <v>25226.149999999994</v>
      </c>
      <c r="G33" s="38">
        <v>-28.314435919295271</v>
      </c>
      <c r="H33" s="37" t="s">
        <v>6</v>
      </c>
      <c r="I33" s="26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</row>
    <row r="34" spans="1:998" ht="12.95" customHeight="1" x14ac:dyDescent="0.2">
      <c r="A34" s="26" t="s">
        <v>33</v>
      </c>
      <c r="B34" s="47">
        <v>57963</v>
      </c>
      <c r="C34" s="47">
        <v>38211.1</v>
      </c>
      <c r="D34" s="38">
        <v>-34.076738609112709</v>
      </c>
      <c r="E34" s="39">
        <v>27851</v>
      </c>
      <c r="F34" s="39">
        <v>9499.0499999999993</v>
      </c>
      <c r="G34" s="40">
        <v>-65.893325194786541</v>
      </c>
      <c r="H34" s="37" t="s">
        <v>6</v>
      </c>
      <c r="I34" s="26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</row>
    <row r="35" spans="1:998" ht="12.95" customHeight="1" x14ac:dyDescent="0.2">
      <c r="A35" s="26" t="s">
        <v>34</v>
      </c>
      <c r="B35" s="47">
        <v>1300</v>
      </c>
      <c r="C35" s="47">
        <v>100</v>
      </c>
      <c r="D35" s="36">
        <v>-92.307692307692307</v>
      </c>
      <c r="E35" s="42">
        <v>1300</v>
      </c>
      <c r="F35" s="42">
        <v>100</v>
      </c>
      <c r="G35" s="38">
        <v>-92.307692307692307</v>
      </c>
      <c r="H35" s="37" t="s">
        <v>6</v>
      </c>
      <c r="I35" s="26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</row>
    <row r="36" spans="1:998" ht="12.95" customHeight="1" x14ac:dyDescent="0.2">
      <c r="A36" s="26" t="s">
        <v>35</v>
      </c>
      <c r="B36" s="47">
        <v>40784.26</v>
      </c>
      <c r="C36" s="47">
        <v>16568</v>
      </c>
      <c r="D36" s="36">
        <v>-59.376484947869599</v>
      </c>
      <c r="E36" s="42">
        <v>9892.42</v>
      </c>
      <c r="F36" s="42">
        <v>4682.8999999999996</v>
      </c>
      <c r="G36" s="38">
        <v>-52.661734944533286</v>
      </c>
      <c r="H36" s="37" t="s">
        <v>6</v>
      </c>
      <c r="I36" s="26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</row>
    <row r="37" spans="1:998" ht="12.95" customHeight="1" x14ac:dyDescent="0.2">
      <c r="A37" s="26" t="s">
        <v>36</v>
      </c>
      <c r="B37" s="47">
        <v>39224.5</v>
      </c>
      <c r="C37" s="47">
        <v>49262.7</v>
      </c>
      <c r="D37" s="38">
        <v>25.591658274802732</v>
      </c>
      <c r="E37" s="39">
        <v>5859.5</v>
      </c>
      <c r="F37" s="39">
        <v>1702.6999999999971</v>
      </c>
      <c r="G37" s="40">
        <v>-70.941206587592845</v>
      </c>
      <c r="H37" s="37" t="s">
        <v>6</v>
      </c>
      <c r="I37" s="26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</row>
    <row r="38" spans="1:998" ht="12.95" customHeight="1" x14ac:dyDescent="0.2">
      <c r="A38" s="26" t="s">
        <v>37</v>
      </c>
      <c r="B38" s="47">
        <v>146075.4</v>
      </c>
      <c r="C38" s="47">
        <v>159775.9</v>
      </c>
      <c r="D38" s="38">
        <v>9.3790604030521223</v>
      </c>
      <c r="E38" s="39">
        <v>-10165.129999999999</v>
      </c>
      <c r="F38" s="39">
        <v>-6021.6600000000035</v>
      </c>
      <c r="G38" s="38">
        <v>-40.761603639107378</v>
      </c>
      <c r="H38" s="37" t="s">
        <v>3</v>
      </c>
      <c r="I38" s="26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</row>
    <row r="39" spans="1:998" ht="12.95" customHeight="1" x14ac:dyDescent="0.2">
      <c r="A39" s="26" t="s">
        <v>38</v>
      </c>
      <c r="B39" s="47">
        <v>49844.2</v>
      </c>
      <c r="C39" s="47">
        <v>45120</v>
      </c>
      <c r="D39" s="38">
        <v>-9.4779332399757603</v>
      </c>
      <c r="E39" s="39">
        <v>27760</v>
      </c>
      <c r="F39" s="39">
        <v>23707.95</v>
      </c>
      <c r="G39" s="38">
        <v>-14.596721902017288</v>
      </c>
      <c r="H39" s="37" t="s">
        <v>6</v>
      </c>
      <c r="I39" s="26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</row>
    <row r="40" spans="1:998" ht="12.95" customHeight="1" x14ac:dyDescent="0.2">
      <c r="A40" s="26" t="s">
        <v>39</v>
      </c>
      <c r="B40" s="47">
        <v>8950</v>
      </c>
      <c r="C40" s="47">
        <v>8480.7999999999993</v>
      </c>
      <c r="D40" s="38">
        <v>-5.2424581005586672</v>
      </c>
      <c r="E40" s="39">
        <v>-2050</v>
      </c>
      <c r="F40" s="39">
        <v>-1174.2000000000007</v>
      </c>
      <c r="G40" s="38">
        <v>-42.721951219512164</v>
      </c>
      <c r="H40" s="37" t="s">
        <v>3</v>
      </c>
      <c r="I40" s="26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</row>
    <row r="41" spans="1:998" ht="12.95" customHeight="1" x14ac:dyDescent="0.2">
      <c r="A41" s="26" t="s">
        <v>40</v>
      </c>
      <c r="B41" s="47">
        <v>0</v>
      </c>
      <c r="C41" s="47">
        <v>0</v>
      </c>
      <c r="D41" s="38" t="s">
        <v>103</v>
      </c>
      <c r="E41" s="39">
        <v>0</v>
      </c>
      <c r="F41" s="39">
        <v>0</v>
      </c>
      <c r="G41" s="38" t="s">
        <v>103</v>
      </c>
      <c r="H41" s="37" t="s">
        <v>21</v>
      </c>
      <c r="I41" s="26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</row>
    <row r="42" spans="1:998" ht="12.95" customHeight="1" x14ac:dyDescent="0.2">
      <c r="A42" s="26" t="s">
        <v>41</v>
      </c>
      <c r="B42" s="47">
        <v>65581.7</v>
      </c>
      <c r="C42" s="47">
        <v>46242.15</v>
      </c>
      <c r="D42" s="38">
        <v>-29.489247762714289</v>
      </c>
      <c r="E42" s="39">
        <v>25993.7</v>
      </c>
      <c r="F42" s="39">
        <v>17277.650000000001</v>
      </c>
      <c r="G42" s="38">
        <v>-33.531394145504485</v>
      </c>
      <c r="H42" s="37" t="s">
        <v>6</v>
      </c>
      <c r="I42" s="26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</row>
    <row r="43" spans="1:998" ht="12.95" customHeight="1" x14ac:dyDescent="0.2">
      <c r="A43" s="26" t="s">
        <v>121</v>
      </c>
      <c r="B43" s="47">
        <v>0</v>
      </c>
      <c r="C43" s="47">
        <v>3066.15</v>
      </c>
      <c r="D43" s="38" t="s">
        <v>103</v>
      </c>
      <c r="E43" s="39">
        <v>-2730</v>
      </c>
      <c r="F43" s="39">
        <v>-5200</v>
      </c>
      <c r="G43" s="38">
        <v>90.476190476190482</v>
      </c>
      <c r="H43" s="37" t="s">
        <v>6</v>
      </c>
      <c r="I43" s="26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</row>
    <row r="44" spans="1:998" ht="24.75" customHeight="1" x14ac:dyDescent="0.2">
      <c r="A44" s="25" t="s">
        <v>43</v>
      </c>
      <c r="B44" s="50">
        <v>888180.66</v>
      </c>
      <c r="C44" s="50">
        <v>831213.11</v>
      </c>
      <c r="D44" s="45">
        <v>-6.4139597455319555</v>
      </c>
      <c r="E44" s="44">
        <v>269155.63</v>
      </c>
      <c r="F44" s="44">
        <v>203719.45999999996</v>
      </c>
      <c r="G44" s="43">
        <v>-24.311648246035215</v>
      </c>
      <c r="H44" s="48" t="s">
        <v>6</v>
      </c>
    </row>
    <row r="45" spans="1:998" ht="12.95" customHeight="1" x14ac:dyDescent="0.2">
      <c r="A45" s="26" t="s">
        <v>44</v>
      </c>
      <c r="B45" s="47">
        <v>52894.5</v>
      </c>
      <c r="C45" s="47">
        <v>49620</v>
      </c>
      <c r="D45" s="38">
        <v>-6.1906247341406004</v>
      </c>
      <c r="E45" s="39">
        <v>50600.7</v>
      </c>
      <c r="F45" s="39">
        <v>49620</v>
      </c>
      <c r="G45" s="38">
        <v>-1.9381154806158751</v>
      </c>
      <c r="H45" s="37" t="s">
        <v>6</v>
      </c>
      <c r="I45" s="26"/>
    </row>
    <row r="46" spans="1:998" ht="12.95" customHeight="1" x14ac:dyDescent="0.2">
      <c r="A46" s="26" t="s">
        <v>122</v>
      </c>
      <c r="B46" s="47">
        <v>107869.65</v>
      </c>
      <c r="C46" s="47">
        <v>84316.5</v>
      </c>
      <c r="D46" s="38">
        <v>-21.83482564372833</v>
      </c>
      <c r="E46" s="39">
        <v>2938.55</v>
      </c>
      <c r="F46" s="39">
        <v>32468.879999999997</v>
      </c>
      <c r="G46" s="38" t="s">
        <v>98</v>
      </c>
      <c r="H46" s="37" t="s">
        <v>3</v>
      </c>
      <c r="I46" s="26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</row>
    <row r="47" spans="1:998" ht="12.95" customHeight="1" x14ac:dyDescent="0.2">
      <c r="A47" s="26" t="s">
        <v>46</v>
      </c>
      <c r="B47" s="47">
        <v>17923.400000000001</v>
      </c>
      <c r="C47" s="47">
        <v>13204.35</v>
      </c>
      <c r="D47" s="38">
        <v>-26.328988919513041</v>
      </c>
      <c r="E47" s="39">
        <v>8803.66</v>
      </c>
      <c r="F47" s="39">
        <v>754.35000000000036</v>
      </c>
      <c r="G47" s="38">
        <v>-91.431404665786729</v>
      </c>
      <c r="H47" s="37" t="s">
        <v>6</v>
      </c>
      <c r="I47" s="26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</row>
    <row r="48" spans="1:998" ht="12.95" customHeight="1" x14ac:dyDescent="0.2">
      <c r="A48" s="26" t="s">
        <v>47</v>
      </c>
      <c r="B48" s="47">
        <v>32.15</v>
      </c>
      <c r="C48" s="47">
        <v>3627</v>
      </c>
      <c r="D48" s="38" t="s">
        <v>98</v>
      </c>
      <c r="E48" s="39">
        <v>-567.85</v>
      </c>
      <c r="F48" s="39">
        <v>3127</v>
      </c>
      <c r="G48" s="38" t="s">
        <v>99</v>
      </c>
      <c r="H48" s="37" t="s">
        <v>3</v>
      </c>
      <c r="I48" s="26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</row>
    <row r="49" spans="1:998" ht="12.95" customHeight="1" x14ac:dyDescent="0.2">
      <c r="A49" s="26" t="s">
        <v>48</v>
      </c>
      <c r="B49" s="47">
        <v>11516.4</v>
      </c>
      <c r="C49" s="47">
        <v>-1022.05</v>
      </c>
      <c r="D49" s="38" t="s">
        <v>99</v>
      </c>
      <c r="E49" s="42">
        <v>-4721.3999999999996</v>
      </c>
      <c r="F49" s="42">
        <v>-7383.95</v>
      </c>
      <c r="G49" s="38">
        <v>56.393230821366544</v>
      </c>
      <c r="H49" s="37" t="s">
        <v>6</v>
      </c>
      <c r="I49" s="26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</row>
    <row r="50" spans="1:998" ht="12.95" customHeight="1" x14ac:dyDescent="0.2">
      <c r="A50" s="26" t="s">
        <v>49</v>
      </c>
      <c r="B50" s="47">
        <v>33274</v>
      </c>
      <c r="C50" s="47">
        <v>33690</v>
      </c>
      <c r="D50" s="36">
        <v>1.2502254012141611</v>
      </c>
      <c r="E50" s="42">
        <v>6606.4</v>
      </c>
      <c r="F50" s="42">
        <v>-96543</v>
      </c>
      <c r="G50" s="38" t="s">
        <v>99</v>
      </c>
      <c r="H50" s="37" t="s">
        <v>6</v>
      </c>
      <c r="I50" s="26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</row>
    <row r="51" spans="1:998" ht="12.95" customHeight="1" x14ac:dyDescent="0.2">
      <c r="A51" s="26" t="s">
        <v>50</v>
      </c>
      <c r="B51" s="47">
        <v>552548.56000000006</v>
      </c>
      <c r="C51" s="47">
        <v>556660.96</v>
      </c>
      <c r="D51" s="38">
        <v>0.7442603777665997</v>
      </c>
      <c r="E51" s="39">
        <v>235475.32</v>
      </c>
      <c r="F51" s="39">
        <v>203649.92999999993</v>
      </c>
      <c r="G51" s="40">
        <v>-13.515382418845453</v>
      </c>
      <c r="H51" s="37" t="s">
        <v>6</v>
      </c>
      <c r="I51" s="26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</row>
    <row r="52" spans="1:998" ht="12.95" customHeight="1" x14ac:dyDescent="0.2">
      <c r="A52" s="26" t="s">
        <v>51</v>
      </c>
      <c r="B52" s="47">
        <v>9000</v>
      </c>
      <c r="C52" s="47">
        <v>432.15</v>
      </c>
      <c r="D52" s="38">
        <v>-95.198333333333338</v>
      </c>
      <c r="E52" s="39">
        <v>-5769.35</v>
      </c>
      <c r="F52" s="39">
        <v>-13632.95</v>
      </c>
      <c r="G52" s="38" t="s">
        <v>98</v>
      </c>
      <c r="H52" s="37" t="s">
        <v>6</v>
      </c>
      <c r="I52" s="26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</row>
    <row r="53" spans="1:998" ht="12.95" customHeight="1" x14ac:dyDescent="0.2">
      <c r="A53" s="26" t="s">
        <v>52</v>
      </c>
      <c r="B53" s="47">
        <v>0</v>
      </c>
      <c r="C53" s="47">
        <v>0</v>
      </c>
      <c r="D53" s="38" t="s">
        <v>103</v>
      </c>
      <c r="E53" s="39">
        <v>0</v>
      </c>
      <c r="F53" s="39">
        <v>-700</v>
      </c>
      <c r="G53" s="38" t="s">
        <v>103</v>
      </c>
      <c r="H53" s="37" t="s">
        <v>6</v>
      </c>
      <c r="I53" s="26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</row>
    <row r="54" spans="1:998" ht="12.95" customHeight="1" x14ac:dyDescent="0.2">
      <c r="A54" s="26" t="s">
        <v>53</v>
      </c>
      <c r="B54" s="47">
        <v>0</v>
      </c>
      <c r="C54" s="47">
        <v>0</v>
      </c>
      <c r="D54" s="38" t="s">
        <v>103</v>
      </c>
      <c r="E54" s="39">
        <v>-14728.3</v>
      </c>
      <c r="F54" s="39">
        <v>-370</v>
      </c>
      <c r="G54" s="38">
        <v>-97.487829552629961</v>
      </c>
      <c r="H54" s="37" t="s">
        <v>3</v>
      </c>
      <c r="I54" s="26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</row>
    <row r="55" spans="1:998" ht="12.95" customHeight="1" x14ac:dyDescent="0.2">
      <c r="A55" s="26" t="s">
        <v>54</v>
      </c>
      <c r="B55" s="47">
        <v>0</v>
      </c>
      <c r="C55" s="47">
        <v>0</v>
      </c>
      <c r="D55" s="38" t="s">
        <v>103</v>
      </c>
      <c r="E55" s="39">
        <v>0</v>
      </c>
      <c r="F55" s="39">
        <v>0</v>
      </c>
      <c r="G55" s="38" t="s">
        <v>103</v>
      </c>
      <c r="H55" s="37" t="s">
        <v>21</v>
      </c>
      <c r="I55" s="26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</row>
    <row r="56" spans="1:998" ht="12.95" customHeight="1" x14ac:dyDescent="0.2">
      <c r="A56" s="26" t="s">
        <v>55</v>
      </c>
      <c r="B56" s="47">
        <v>25862</v>
      </c>
      <c r="C56" s="47">
        <v>19227</v>
      </c>
      <c r="D56" s="38">
        <v>-25.655401747737994</v>
      </c>
      <c r="E56" s="39">
        <v>-804</v>
      </c>
      <c r="F56" s="39">
        <v>9462</v>
      </c>
      <c r="G56" s="38" t="s">
        <v>99</v>
      </c>
      <c r="H56" s="37" t="s">
        <v>3</v>
      </c>
      <c r="I56" s="26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</row>
    <row r="57" spans="1:998" ht="12.95" customHeight="1" x14ac:dyDescent="0.2">
      <c r="A57" s="26" t="s">
        <v>56</v>
      </c>
      <c r="B57" s="47">
        <v>70244</v>
      </c>
      <c r="C57" s="47">
        <v>66242</v>
      </c>
      <c r="D57" s="38">
        <v>-5.697283753772564</v>
      </c>
      <c r="E57" s="39">
        <v>-15053.5</v>
      </c>
      <c r="F57" s="39">
        <v>18052</v>
      </c>
      <c r="G57" s="38" t="s">
        <v>99</v>
      </c>
      <c r="H57" s="37" t="s">
        <v>3</v>
      </c>
      <c r="I57" s="26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</row>
    <row r="58" spans="1:998" ht="12.95" customHeight="1" x14ac:dyDescent="0.2">
      <c r="A58" s="26" t="s">
        <v>57</v>
      </c>
      <c r="B58" s="47">
        <v>7016</v>
      </c>
      <c r="C58" s="47">
        <v>5215.2</v>
      </c>
      <c r="D58" s="38">
        <v>-25.667046750285067</v>
      </c>
      <c r="E58" s="39">
        <v>6375.4</v>
      </c>
      <c r="F58" s="39">
        <v>5215.2</v>
      </c>
      <c r="G58" s="40">
        <v>-18.198073846346894</v>
      </c>
      <c r="H58" s="37" t="s">
        <v>6</v>
      </c>
      <c r="I58" s="26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</row>
    <row r="59" spans="1:998" ht="24.75" customHeight="1" x14ac:dyDescent="0.2">
      <c r="A59" s="25" t="s">
        <v>58</v>
      </c>
      <c r="B59" s="50">
        <v>872562.97</v>
      </c>
      <c r="C59" s="50">
        <v>891154.40000000014</v>
      </c>
      <c r="D59" s="45">
        <v>2.130669148153304</v>
      </c>
      <c r="E59" s="44">
        <v>359883</v>
      </c>
      <c r="F59" s="44">
        <v>331956.73999999993</v>
      </c>
      <c r="G59" s="43">
        <v>-7.759816384769513</v>
      </c>
      <c r="H59" s="48" t="s">
        <v>6</v>
      </c>
    </row>
    <row r="60" spans="1:998" ht="12.95" customHeight="1" x14ac:dyDescent="0.2">
      <c r="A60" s="26" t="s">
        <v>59</v>
      </c>
      <c r="B60" s="47">
        <v>145076.95000000001</v>
      </c>
      <c r="C60" s="47">
        <v>171592.2</v>
      </c>
      <c r="D60" s="38">
        <v>18.276680065303275</v>
      </c>
      <c r="E60" s="39">
        <v>50588.35</v>
      </c>
      <c r="F60" s="39">
        <v>71112.350000000006</v>
      </c>
      <c r="G60" s="40">
        <v>40.570605682928992</v>
      </c>
      <c r="H60" s="37" t="s">
        <v>3</v>
      </c>
      <c r="I60" s="26"/>
    </row>
    <row r="61" spans="1:998" ht="12.95" customHeight="1" x14ac:dyDescent="0.2">
      <c r="A61" s="26" t="s">
        <v>60</v>
      </c>
      <c r="B61" s="47">
        <v>28880</v>
      </c>
      <c r="C61" s="47">
        <v>19465</v>
      </c>
      <c r="D61" s="38">
        <v>-32.600415512465375</v>
      </c>
      <c r="E61" s="39">
        <v>13280</v>
      </c>
      <c r="F61" s="39">
        <v>-32495.300000000003</v>
      </c>
      <c r="G61" s="38" t="s">
        <v>99</v>
      </c>
      <c r="H61" s="37" t="s">
        <v>6</v>
      </c>
      <c r="I61" s="26"/>
    </row>
    <row r="62" spans="1:998" ht="12.95" customHeight="1" x14ac:dyDescent="0.2">
      <c r="A62" s="26" t="s">
        <v>61</v>
      </c>
      <c r="B62" s="47">
        <v>23235.200000000001</v>
      </c>
      <c r="C62" s="47">
        <v>0</v>
      </c>
      <c r="D62" s="38">
        <v>-100</v>
      </c>
      <c r="E62" s="39">
        <v>3831.7</v>
      </c>
      <c r="F62" s="39">
        <v>-18604</v>
      </c>
      <c r="G62" s="38" t="s">
        <v>99</v>
      </c>
      <c r="H62" s="37" t="s">
        <v>6</v>
      </c>
      <c r="I62" s="26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</row>
    <row r="63" spans="1:998" ht="12.95" customHeight="1" x14ac:dyDescent="0.2">
      <c r="A63" s="26" t="s">
        <v>62</v>
      </c>
      <c r="B63" s="47">
        <v>7120</v>
      </c>
      <c r="C63" s="47">
        <v>0</v>
      </c>
      <c r="D63" s="41">
        <v>-100</v>
      </c>
      <c r="E63" s="39">
        <v>-7159</v>
      </c>
      <c r="F63" s="39">
        <v>-5303.75</v>
      </c>
      <c r="G63" s="38">
        <v>-25.914932253107974</v>
      </c>
      <c r="H63" s="37" t="s">
        <v>3</v>
      </c>
      <c r="I63" s="26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</row>
    <row r="64" spans="1:998" ht="12.95" customHeight="1" x14ac:dyDescent="0.2">
      <c r="A64" s="26" t="s">
        <v>63</v>
      </c>
      <c r="B64" s="47">
        <v>52543.6</v>
      </c>
      <c r="C64" s="47">
        <v>49883.9</v>
      </c>
      <c r="D64" s="36">
        <v>-5.0618914577607876</v>
      </c>
      <c r="E64" s="42">
        <v>40758.300000000003</v>
      </c>
      <c r="F64" s="42">
        <v>43046.75</v>
      </c>
      <c r="G64" s="38">
        <v>5.614684616384876</v>
      </c>
      <c r="H64" s="37" t="s">
        <v>3</v>
      </c>
      <c r="I64" s="26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</row>
    <row r="65" spans="1:998" ht="12.95" customHeight="1" x14ac:dyDescent="0.2">
      <c r="A65" s="26" t="s">
        <v>64</v>
      </c>
      <c r="B65" s="47">
        <v>20261</v>
      </c>
      <c r="C65" s="47">
        <v>17351</v>
      </c>
      <c r="D65" s="36">
        <v>-14.362568481318791</v>
      </c>
      <c r="E65" s="42">
        <v>19321</v>
      </c>
      <c r="F65" s="42">
        <v>17351</v>
      </c>
      <c r="G65" s="38">
        <v>-10.196159619067336</v>
      </c>
      <c r="H65" s="37" t="s">
        <v>6</v>
      </c>
      <c r="I65" s="26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  <c r="ALA65" s="8"/>
      <c r="ALB65" s="8"/>
      <c r="ALC65" s="8"/>
      <c r="ALD65" s="8"/>
      <c r="ALE65" s="8"/>
      <c r="ALF65" s="8"/>
      <c r="ALG65" s="8"/>
      <c r="ALH65" s="8"/>
      <c r="ALI65" s="8"/>
      <c r="ALJ65" s="8"/>
    </row>
    <row r="66" spans="1:998" ht="12.95" customHeight="1" x14ac:dyDescent="0.2">
      <c r="A66" s="26" t="s">
        <v>65</v>
      </c>
      <c r="B66" s="47">
        <v>56156.9</v>
      </c>
      <c r="C66" s="47">
        <v>73183.25</v>
      </c>
      <c r="D66" s="38">
        <v>30.319248391560073</v>
      </c>
      <c r="E66" s="39">
        <v>-5214.95</v>
      </c>
      <c r="F66" s="39">
        <v>10545.949999999997</v>
      </c>
      <c r="G66" s="38" t="s">
        <v>99</v>
      </c>
      <c r="H66" s="37" t="s">
        <v>3</v>
      </c>
      <c r="I66" s="26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</row>
    <row r="67" spans="1:998" ht="12.95" customHeight="1" x14ac:dyDescent="0.2">
      <c r="A67" s="26" t="s">
        <v>66</v>
      </c>
      <c r="B67" s="47">
        <v>126357.07</v>
      </c>
      <c r="C67" s="47">
        <v>129996.45</v>
      </c>
      <c r="D67" s="38">
        <v>2.8802345606779185</v>
      </c>
      <c r="E67" s="39">
        <v>36778.769999999997</v>
      </c>
      <c r="F67" s="39">
        <v>48440.800000000003</v>
      </c>
      <c r="G67" s="40">
        <v>31.708591668508777</v>
      </c>
      <c r="H67" s="37" t="s">
        <v>3</v>
      </c>
      <c r="I67" s="26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</row>
    <row r="68" spans="1:998" ht="12.95" customHeight="1" x14ac:dyDescent="0.2">
      <c r="A68" s="26" t="s">
        <v>67</v>
      </c>
      <c r="B68" s="47">
        <v>55676.2</v>
      </c>
      <c r="C68" s="47">
        <v>85449</v>
      </c>
      <c r="D68" s="38">
        <v>53.474913877024669</v>
      </c>
      <c r="E68" s="39">
        <v>30815.200000000001</v>
      </c>
      <c r="F68" s="39">
        <v>44418.74</v>
      </c>
      <c r="G68" s="40">
        <v>44.14555154599028</v>
      </c>
      <c r="H68" s="37" t="s">
        <v>3</v>
      </c>
      <c r="I68" s="26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</row>
    <row r="69" spans="1:998" ht="12.95" customHeight="1" x14ac:dyDescent="0.2">
      <c r="A69" s="26" t="s">
        <v>68</v>
      </c>
      <c r="B69" s="47">
        <v>206704</v>
      </c>
      <c r="C69" s="47">
        <v>216978.05</v>
      </c>
      <c r="D69" s="38">
        <v>4.9704166344144225</v>
      </c>
      <c r="E69" s="39">
        <v>133446.6</v>
      </c>
      <c r="F69" s="39">
        <v>137119.4</v>
      </c>
      <c r="G69" s="40">
        <v>2.7522619534705179</v>
      </c>
      <c r="H69" s="37" t="s">
        <v>3</v>
      </c>
      <c r="I69" s="26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</row>
    <row r="70" spans="1:998" ht="12.95" customHeight="1" x14ac:dyDescent="0.2">
      <c r="A70" s="26" t="s">
        <v>69</v>
      </c>
      <c r="B70" s="47">
        <v>54276.35</v>
      </c>
      <c r="C70" s="47">
        <v>46685.4</v>
      </c>
      <c r="D70" s="38">
        <v>-13.985741487775059</v>
      </c>
      <c r="E70" s="39">
        <v>15867.88</v>
      </c>
      <c r="F70" s="39">
        <v>17946.400000000001</v>
      </c>
      <c r="G70" s="38">
        <v>13.098914284705973</v>
      </c>
      <c r="H70" s="37" t="s">
        <v>3</v>
      </c>
      <c r="I70" s="26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</row>
    <row r="71" spans="1:998" ht="12.95" customHeight="1" x14ac:dyDescent="0.2">
      <c r="A71" s="26" t="s">
        <v>70</v>
      </c>
      <c r="B71" s="47">
        <v>69692.800000000003</v>
      </c>
      <c r="C71" s="47">
        <v>47664.15</v>
      </c>
      <c r="D71" s="38">
        <v>-31.608214908857157</v>
      </c>
      <c r="E71" s="42">
        <v>15893.25</v>
      </c>
      <c r="F71" s="42">
        <v>-21480.400000000001</v>
      </c>
      <c r="G71" s="38" t="s">
        <v>99</v>
      </c>
      <c r="H71" s="37" t="s">
        <v>6</v>
      </c>
      <c r="I71" s="26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</row>
    <row r="72" spans="1:998" ht="12.95" customHeight="1" x14ac:dyDescent="0.2">
      <c r="A72" s="26" t="s">
        <v>71</v>
      </c>
      <c r="B72" s="47">
        <v>26582.9</v>
      </c>
      <c r="C72" s="47">
        <v>32906</v>
      </c>
      <c r="D72" s="38">
        <v>23.786343852627059</v>
      </c>
      <c r="E72" s="39">
        <v>11675.9</v>
      </c>
      <c r="F72" s="39">
        <v>19858.8</v>
      </c>
      <c r="G72" s="38">
        <v>70.083676633064684</v>
      </c>
      <c r="H72" s="37" t="s">
        <v>3</v>
      </c>
      <c r="I72" s="26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</row>
    <row r="73" spans="1:998" ht="24.75" customHeight="1" x14ac:dyDescent="0.2">
      <c r="A73" s="25" t="s">
        <v>72</v>
      </c>
      <c r="B73" s="50">
        <v>1110619.95</v>
      </c>
      <c r="C73" s="50">
        <v>1104425.93</v>
      </c>
      <c r="D73" s="45">
        <v>-0.55770833217970006</v>
      </c>
      <c r="E73" s="44">
        <v>409740.41</v>
      </c>
      <c r="F73" s="44">
        <v>330771.95999999996</v>
      </c>
      <c r="G73" s="43">
        <v>-19.27280006382578</v>
      </c>
      <c r="H73" s="48" t="s">
        <v>6</v>
      </c>
    </row>
    <row r="74" spans="1:998" ht="12.95" customHeight="1" x14ac:dyDescent="0.2">
      <c r="A74" s="26" t="s">
        <v>73</v>
      </c>
      <c r="B74" s="47">
        <v>62884.800000000003</v>
      </c>
      <c r="C74" s="47">
        <v>104799.45</v>
      </c>
      <c r="D74" s="38">
        <v>66.653070376307141</v>
      </c>
      <c r="E74" s="39">
        <v>5591.9</v>
      </c>
      <c r="F74" s="39">
        <v>45580.45</v>
      </c>
      <c r="G74" s="38" t="s">
        <v>98</v>
      </c>
      <c r="H74" s="37" t="s">
        <v>3</v>
      </c>
      <c r="I74" s="26"/>
    </row>
    <row r="75" spans="1:998" ht="12.95" customHeight="1" x14ac:dyDescent="0.2">
      <c r="A75" s="26" t="s">
        <v>74</v>
      </c>
      <c r="B75" s="47">
        <v>31760.95</v>
      </c>
      <c r="C75" s="47">
        <v>24720</v>
      </c>
      <c r="D75" s="38">
        <v>-22.168574932424882</v>
      </c>
      <c r="E75" s="39">
        <v>19272.95</v>
      </c>
      <c r="F75" s="39">
        <v>12808.25</v>
      </c>
      <c r="G75" s="38">
        <v>-33.542867075356916</v>
      </c>
      <c r="H75" s="37" t="s">
        <v>6</v>
      </c>
      <c r="I75" s="26"/>
    </row>
    <row r="76" spans="1:998" ht="12.95" customHeight="1" x14ac:dyDescent="0.2">
      <c r="A76" s="26" t="s">
        <v>75</v>
      </c>
      <c r="B76" s="47">
        <v>92390.7</v>
      </c>
      <c r="C76" s="47">
        <v>126343.55</v>
      </c>
      <c r="D76" s="36">
        <v>36.749207441874567</v>
      </c>
      <c r="E76" s="39">
        <v>22624.05</v>
      </c>
      <c r="F76" s="39">
        <v>29724.160000000003</v>
      </c>
      <c r="G76" s="38">
        <v>31.383019397499584</v>
      </c>
      <c r="H76" s="37" t="s">
        <v>3</v>
      </c>
      <c r="I76" s="26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</row>
    <row r="77" spans="1:998" ht="12.95" customHeight="1" x14ac:dyDescent="0.2">
      <c r="A77" s="26" t="s">
        <v>76</v>
      </c>
      <c r="B77" s="47">
        <v>8004</v>
      </c>
      <c r="C77" s="47">
        <v>8076</v>
      </c>
      <c r="D77" s="36">
        <v>0.8995502248875562</v>
      </c>
      <c r="E77" s="39">
        <v>0</v>
      </c>
      <c r="F77" s="39">
        <v>0</v>
      </c>
      <c r="G77" s="38" t="s">
        <v>103</v>
      </c>
      <c r="H77" s="37" t="s">
        <v>21</v>
      </c>
      <c r="I77" s="26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</row>
    <row r="78" spans="1:998" ht="12.95" customHeight="1" x14ac:dyDescent="0.2">
      <c r="A78" s="26" t="s">
        <v>77</v>
      </c>
      <c r="B78" s="47">
        <v>121416.3</v>
      </c>
      <c r="C78" s="47">
        <v>124041.55</v>
      </c>
      <c r="D78" s="38">
        <v>2.1621890965216366</v>
      </c>
      <c r="E78" s="39">
        <v>63998.65</v>
      </c>
      <c r="F78" s="39">
        <v>52665.2</v>
      </c>
      <c r="G78" s="40">
        <v>-17.708889171880976</v>
      </c>
      <c r="H78" s="37" t="s">
        <v>6</v>
      </c>
      <c r="I78" s="26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</row>
    <row r="79" spans="1:998" ht="12.95" customHeight="1" x14ac:dyDescent="0.2">
      <c r="A79" s="26" t="s">
        <v>78</v>
      </c>
      <c r="B79" s="47">
        <v>164553.60000000001</v>
      </c>
      <c r="C79" s="47">
        <v>145363.57999999999</v>
      </c>
      <c r="D79" s="38">
        <v>-11.661865799350496</v>
      </c>
      <c r="E79" s="39">
        <v>46306.91</v>
      </c>
      <c r="F79" s="39">
        <v>11338.529999999999</v>
      </c>
      <c r="G79" s="41">
        <v>-75.514388673310322</v>
      </c>
      <c r="H79" s="37" t="s">
        <v>6</v>
      </c>
      <c r="I79" s="26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</row>
    <row r="80" spans="1:998" ht="12.95" customHeight="1" x14ac:dyDescent="0.2">
      <c r="A80" s="26" t="s">
        <v>79</v>
      </c>
      <c r="B80" s="47">
        <v>48124.2</v>
      </c>
      <c r="C80" s="47">
        <v>43672.6</v>
      </c>
      <c r="D80" s="38">
        <v>-9.250231692163192</v>
      </c>
      <c r="E80" s="39">
        <v>23493.3</v>
      </c>
      <c r="F80" s="39">
        <v>15855.599999999999</v>
      </c>
      <c r="G80" s="38">
        <v>-32.510119906526548</v>
      </c>
      <c r="H80" s="37" t="s">
        <v>6</v>
      </c>
      <c r="I80" s="26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  <c r="AKN80" s="8"/>
      <c r="AKO80" s="8"/>
      <c r="AKP80" s="8"/>
      <c r="AKQ80" s="8"/>
      <c r="AKR80" s="8"/>
      <c r="AKS80" s="8"/>
      <c r="AKT80" s="8"/>
      <c r="AKU80" s="8"/>
      <c r="AKV80" s="8"/>
      <c r="AKW80" s="8"/>
      <c r="AKX80" s="8"/>
      <c r="AKY80" s="8"/>
      <c r="AKZ80" s="8"/>
      <c r="ALA80" s="8"/>
      <c r="ALB80" s="8"/>
      <c r="ALC80" s="8"/>
      <c r="ALD80" s="8"/>
      <c r="ALE80" s="8"/>
      <c r="ALF80" s="8"/>
      <c r="ALG80" s="8"/>
      <c r="ALH80" s="8"/>
      <c r="ALI80" s="8"/>
      <c r="ALJ80" s="8"/>
    </row>
    <row r="81" spans="1:998" ht="12.95" customHeight="1" x14ac:dyDescent="0.2">
      <c r="A81" s="26" t="s">
        <v>80</v>
      </c>
      <c r="B81" s="47">
        <v>21743.05</v>
      </c>
      <c r="C81" s="47">
        <v>22312.2</v>
      </c>
      <c r="D81" s="38">
        <v>2.61761804346677</v>
      </c>
      <c r="E81" s="39">
        <v>19755.55</v>
      </c>
      <c r="F81" s="39">
        <v>10579.650000000001</v>
      </c>
      <c r="G81" s="40">
        <v>-46.447200913161105</v>
      </c>
      <c r="H81" s="37" t="s">
        <v>6</v>
      </c>
      <c r="I81" s="26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  <c r="AJX81" s="8"/>
      <c r="AJY81" s="8"/>
      <c r="AJZ81" s="8"/>
      <c r="AKA81" s="8"/>
      <c r="AKB81" s="8"/>
      <c r="AKC81" s="8"/>
      <c r="AKD81" s="8"/>
      <c r="AKE81" s="8"/>
      <c r="AKF81" s="8"/>
      <c r="AKG81" s="8"/>
      <c r="AKH81" s="8"/>
      <c r="AKI81" s="8"/>
      <c r="AKJ81" s="8"/>
      <c r="AKK81" s="8"/>
      <c r="AKL81" s="8"/>
      <c r="AKM81" s="8"/>
      <c r="AKN81" s="8"/>
      <c r="AKO81" s="8"/>
      <c r="AKP81" s="8"/>
      <c r="AKQ81" s="8"/>
      <c r="AKR81" s="8"/>
      <c r="AKS81" s="8"/>
      <c r="AKT81" s="8"/>
      <c r="AKU81" s="8"/>
      <c r="AKV81" s="8"/>
      <c r="AKW81" s="8"/>
      <c r="AKX81" s="8"/>
      <c r="AKY81" s="8"/>
      <c r="AKZ81" s="8"/>
      <c r="ALA81" s="8"/>
      <c r="ALB81" s="8"/>
      <c r="ALC81" s="8"/>
      <c r="ALD81" s="8"/>
      <c r="ALE81" s="8"/>
      <c r="ALF81" s="8"/>
      <c r="ALG81" s="8"/>
      <c r="ALH81" s="8"/>
      <c r="ALI81" s="8"/>
      <c r="ALJ81" s="8"/>
    </row>
    <row r="82" spans="1:998" ht="12.95" customHeight="1" x14ac:dyDescent="0.2">
      <c r="A82" s="26" t="s">
        <v>81</v>
      </c>
      <c r="B82" s="47">
        <v>28079.1</v>
      </c>
      <c r="C82" s="47">
        <v>11401.8</v>
      </c>
      <c r="D82" s="36">
        <v>-59.393997670865517</v>
      </c>
      <c r="E82" s="42">
        <v>17529.099999999999</v>
      </c>
      <c r="F82" s="42">
        <v>11401.8</v>
      </c>
      <c r="G82" s="38">
        <v>-34.955017656354286</v>
      </c>
      <c r="H82" s="37" t="s">
        <v>6</v>
      </c>
      <c r="I82" s="26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  <c r="AJX82" s="8"/>
      <c r="AJY82" s="8"/>
      <c r="AJZ82" s="8"/>
      <c r="AKA82" s="8"/>
      <c r="AKB82" s="8"/>
      <c r="AKC82" s="8"/>
      <c r="AKD82" s="8"/>
      <c r="AKE82" s="8"/>
      <c r="AKF82" s="8"/>
      <c r="AKG82" s="8"/>
      <c r="AKH82" s="8"/>
      <c r="AKI82" s="8"/>
      <c r="AKJ82" s="8"/>
      <c r="AKK82" s="8"/>
      <c r="AKL82" s="8"/>
      <c r="AKM82" s="8"/>
      <c r="AKN82" s="8"/>
      <c r="AKO82" s="8"/>
      <c r="AKP82" s="8"/>
      <c r="AKQ82" s="8"/>
      <c r="AKR82" s="8"/>
      <c r="AKS82" s="8"/>
      <c r="AKT82" s="8"/>
      <c r="AKU82" s="8"/>
      <c r="AKV82" s="8"/>
      <c r="AKW82" s="8"/>
      <c r="AKX82" s="8"/>
      <c r="AKY82" s="8"/>
      <c r="AKZ82" s="8"/>
      <c r="ALA82" s="8"/>
      <c r="ALB82" s="8"/>
      <c r="ALC82" s="8"/>
      <c r="ALD82" s="8"/>
      <c r="ALE82" s="8"/>
      <c r="ALF82" s="8"/>
      <c r="ALG82" s="8"/>
      <c r="ALH82" s="8"/>
      <c r="ALI82" s="8"/>
      <c r="ALJ82" s="8"/>
    </row>
    <row r="83" spans="1:998" ht="12.95" customHeight="1" x14ac:dyDescent="0.2">
      <c r="A83" s="26" t="s">
        <v>82</v>
      </c>
      <c r="B83" s="47">
        <v>0</v>
      </c>
      <c r="C83" s="47">
        <v>0</v>
      </c>
      <c r="D83" s="38" t="s">
        <v>103</v>
      </c>
      <c r="E83" s="42">
        <v>0</v>
      </c>
      <c r="F83" s="42">
        <v>0</v>
      </c>
      <c r="G83" s="38" t="s">
        <v>103</v>
      </c>
      <c r="H83" s="37" t="s">
        <v>21</v>
      </c>
      <c r="I83" s="26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  <c r="AJX83" s="8"/>
      <c r="AJY83" s="8"/>
      <c r="AJZ83" s="8"/>
      <c r="AKA83" s="8"/>
      <c r="AKB83" s="8"/>
      <c r="AKC83" s="8"/>
      <c r="AKD83" s="8"/>
      <c r="AKE83" s="8"/>
      <c r="AKF83" s="8"/>
      <c r="AKG83" s="8"/>
      <c r="AKH83" s="8"/>
      <c r="AKI83" s="8"/>
      <c r="AKJ83" s="8"/>
      <c r="AKK83" s="8"/>
      <c r="AKL83" s="8"/>
      <c r="AKM83" s="8"/>
      <c r="AKN83" s="8"/>
      <c r="AKO83" s="8"/>
      <c r="AKP83" s="8"/>
      <c r="AKQ83" s="8"/>
      <c r="AKR83" s="8"/>
      <c r="AKS83" s="8"/>
      <c r="AKT83" s="8"/>
      <c r="AKU83" s="8"/>
      <c r="AKV83" s="8"/>
      <c r="AKW83" s="8"/>
      <c r="AKX83" s="8"/>
      <c r="AKY83" s="8"/>
      <c r="AKZ83" s="8"/>
      <c r="ALA83" s="8"/>
      <c r="ALB83" s="8"/>
      <c r="ALC83" s="8"/>
      <c r="ALD83" s="8"/>
      <c r="ALE83" s="8"/>
      <c r="ALF83" s="8"/>
      <c r="ALG83" s="8"/>
      <c r="ALH83" s="8"/>
      <c r="ALI83" s="8"/>
      <c r="ALJ83" s="8"/>
    </row>
    <row r="84" spans="1:998" ht="12.95" customHeight="1" x14ac:dyDescent="0.2">
      <c r="A84" s="26" t="s">
        <v>83</v>
      </c>
      <c r="B84" s="47">
        <v>88723.75</v>
      </c>
      <c r="C84" s="47">
        <v>128929.4</v>
      </c>
      <c r="D84" s="38">
        <v>45.315544034150939</v>
      </c>
      <c r="E84" s="39">
        <v>42899.199999999997</v>
      </c>
      <c r="F84" s="39">
        <v>53292.049999999988</v>
      </c>
      <c r="G84" s="40">
        <v>24.226209346561223</v>
      </c>
      <c r="H84" s="37" t="s">
        <v>3</v>
      </c>
      <c r="I84" s="26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</row>
    <row r="85" spans="1:998" ht="12.95" customHeight="1" x14ac:dyDescent="0.2">
      <c r="A85" s="26" t="s">
        <v>84</v>
      </c>
      <c r="B85" s="47">
        <v>17456.900000000001</v>
      </c>
      <c r="C85" s="47">
        <v>24232.3</v>
      </c>
      <c r="D85" s="36">
        <v>38.812160234635002</v>
      </c>
      <c r="E85" s="39">
        <v>18556.900000000001</v>
      </c>
      <c r="F85" s="39">
        <v>18014.8</v>
      </c>
      <c r="G85" s="38">
        <v>-2.9212853439960456</v>
      </c>
      <c r="H85" s="37" t="s">
        <v>6</v>
      </c>
      <c r="I85" s="26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</row>
    <row r="86" spans="1:998" ht="12.95" customHeight="1" x14ac:dyDescent="0.2">
      <c r="A86" s="26" t="s">
        <v>85</v>
      </c>
      <c r="B86" s="47">
        <v>30448.799999999999</v>
      </c>
      <c r="C86" s="47">
        <v>19476</v>
      </c>
      <c r="D86" s="38">
        <v>-36.036888153227714</v>
      </c>
      <c r="E86" s="39">
        <v>925</v>
      </c>
      <c r="F86" s="39">
        <v>3400.66</v>
      </c>
      <c r="G86" s="38" t="s">
        <v>98</v>
      </c>
      <c r="H86" s="37" t="s">
        <v>3</v>
      </c>
      <c r="I86" s="26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  <c r="AKN86" s="8"/>
      <c r="AKO86" s="8"/>
      <c r="AKP86" s="8"/>
      <c r="AKQ86" s="8"/>
      <c r="AKR86" s="8"/>
      <c r="AKS86" s="8"/>
      <c r="AKT86" s="8"/>
      <c r="AKU86" s="8"/>
      <c r="AKV86" s="8"/>
      <c r="AKW86" s="8"/>
      <c r="AKX86" s="8"/>
      <c r="AKY86" s="8"/>
      <c r="AKZ86" s="8"/>
      <c r="ALA86" s="8"/>
      <c r="ALB86" s="8"/>
      <c r="ALC86" s="8"/>
      <c r="ALD86" s="8"/>
      <c r="ALE86" s="8"/>
      <c r="ALF86" s="8"/>
      <c r="ALG86" s="8"/>
      <c r="ALH86" s="8"/>
      <c r="ALI86" s="8"/>
      <c r="ALJ86" s="8"/>
    </row>
    <row r="87" spans="1:998" ht="12.95" customHeight="1" x14ac:dyDescent="0.2">
      <c r="A87" s="26" t="s">
        <v>86</v>
      </c>
      <c r="B87" s="47">
        <v>117803.3</v>
      </c>
      <c r="C87" s="47">
        <v>25925</v>
      </c>
      <c r="D87" s="38">
        <v>-77.992976427655265</v>
      </c>
      <c r="E87" s="39">
        <v>37475.300000000003</v>
      </c>
      <c r="F87" s="39">
        <v>-67463.45</v>
      </c>
      <c r="G87" s="38" t="s">
        <v>99</v>
      </c>
      <c r="H87" s="37" t="s">
        <v>6</v>
      </c>
      <c r="I87" s="26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  <c r="AJX87" s="8"/>
      <c r="AJY87" s="8"/>
      <c r="AJZ87" s="8"/>
      <c r="AKA87" s="8"/>
      <c r="AKB87" s="8"/>
      <c r="AKC87" s="8"/>
      <c r="AKD87" s="8"/>
      <c r="AKE87" s="8"/>
      <c r="AKF87" s="8"/>
      <c r="AKG87" s="8"/>
      <c r="AKH87" s="8"/>
      <c r="AKI87" s="8"/>
      <c r="AKJ87" s="8"/>
      <c r="AKK87" s="8"/>
      <c r="AKL87" s="8"/>
      <c r="AKM87" s="8"/>
      <c r="AKN87" s="8"/>
      <c r="AKO87" s="8"/>
      <c r="AKP87" s="8"/>
      <c r="AKQ87" s="8"/>
      <c r="AKR87" s="8"/>
      <c r="AKS87" s="8"/>
      <c r="AKT87" s="8"/>
      <c r="AKU87" s="8"/>
      <c r="AKV87" s="8"/>
      <c r="AKW87" s="8"/>
      <c r="AKX87" s="8"/>
      <c r="AKY87" s="8"/>
      <c r="AKZ87" s="8"/>
      <c r="ALA87" s="8"/>
      <c r="ALB87" s="8"/>
      <c r="ALC87" s="8"/>
      <c r="ALD87" s="8"/>
      <c r="ALE87" s="8"/>
      <c r="ALF87" s="8"/>
      <c r="ALG87" s="8"/>
      <c r="ALH87" s="8"/>
      <c r="ALI87" s="8"/>
      <c r="ALJ87" s="8"/>
    </row>
    <row r="88" spans="1:998" ht="12.95" customHeight="1" x14ac:dyDescent="0.2">
      <c r="A88" s="26" t="s">
        <v>87</v>
      </c>
      <c r="B88" s="47">
        <v>144114.20000000001</v>
      </c>
      <c r="C88" s="47">
        <v>149413.79999999999</v>
      </c>
      <c r="D88" s="38">
        <v>3.6773614258691896</v>
      </c>
      <c r="E88" s="39">
        <v>40060.25</v>
      </c>
      <c r="F88" s="39">
        <v>65534.609999999986</v>
      </c>
      <c r="G88" s="40">
        <v>63.590117385687769</v>
      </c>
      <c r="H88" s="37" t="s">
        <v>3</v>
      </c>
      <c r="I88" s="26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  <c r="AJX88" s="8"/>
      <c r="AJY88" s="8"/>
      <c r="AJZ88" s="8"/>
      <c r="AKA88" s="8"/>
      <c r="AKB88" s="8"/>
      <c r="AKC88" s="8"/>
      <c r="AKD88" s="8"/>
      <c r="AKE88" s="8"/>
      <c r="AKF88" s="8"/>
      <c r="AKG88" s="8"/>
      <c r="AKH88" s="8"/>
      <c r="AKI88" s="8"/>
      <c r="AKJ88" s="8"/>
      <c r="AKK88" s="8"/>
      <c r="AKL88" s="8"/>
      <c r="AKM88" s="8"/>
      <c r="AKN88" s="8"/>
      <c r="AKO88" s="8"/>
      <c r="AKP88" s="8"/>
      <c r="AKQ88" s="8"/>
      <c r="AKR88" s="8"/>
      <c r="AKS88" s="8"/>
      <c r="AKT88" s="8"/>
      <c r="AKU88" s="8"/>
      <c r="AKV88" s="8"/>
      <c r="AKW88" s="8"/>
      <c r="AKX88" s="8"/>
      <c r="AKY88" s="8"/>
      <c r="AKZ88" s="8"/>
      <c r="ALA88" s="8"/>
      <c r="ALB88" s="8"/>
      <c r="ALC88" s="8"/>
      <c r="ALD88" s="8"/>
      <c r="ALE88" s="8"/>
      <c r="ALF88" s="8"/>
      <c r="ALG88" s="8"/>
      <c r="ALH88" s="8"/>
      <c r="ALI88" s="8"/>
      <c r="ALJ88" s="8"/>
    </row>
    <row r="89" spans="1:998" ht="12.95" customHeight="1" x14ac:dyDescent="0.2">
      <c r="A89" s="26" t="s">
        <v>88</v>
      </c>
      <c r="B89" s="47">
        <v>33022</v>
      </c>
      <c r="C89" s="47">
        <v>61266</v>
      </c>
      <c r="D89" s="41">
        <v>85.530858215734966</v>
      </c>
      <c r="E89" s="39">
        <v>2684.15</v>
      </c>
      <c r="F89" s="39">
        <v>16650.650000000001</v>
      </c>
      <c r="G89" s="38" t="s">
        <v>98</v>
      </c>
      <c r="H89" s="37" t="s">
        <v>3</v>
      </c>
      <c r="I89" s="26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  <c r="SN89" s="8"/>
      <c r="SO89" s="8"/>
      <c r="SP89" s="8"/>
      <c r="SQ89" s="8"/>
      <c r="SR89" s="8"/>
      <c r="SS89" s="8"/>
      <c r="ST89" s="8"/>
      <c r="SU89" s="8"/>
      <c r="SV89" s="8"/>
      <c r="SW89" s="8"/>
      <c r="SX89" s="8"/>
      <c r="SY89" s="8"/>
      <c r="SZ89" s="8"/>
      <c r="TA89" s="8"/>
      <c r="TB89" s="8"/>
      <c r="TC89" s="8"/>
      <c r="TD89" s="8"/>
      <c r="TE89" s="8"/>
      <c r="TF89" s="8"/>
      <c r="TG89" s="8"/>
      <c r="TH89" s="8"/>
      <c r="TI89" s="8"/>
      <c r="TJ89" s="8"/>
      <c r="TK89" s="8"/>
      <c r="TL89" s="8"/>
      <c r="TM89" s="8"/>
      <c r="TN89" s="8"/>
      <c r="TO89" s="8"/>
      <c r="TP89" s="8"/>
      <c r="TQ89" s="8"/>
      <c r="TR89" s="8"/>
      <c r="TS89" s="8"/>
      <c r="TT89" s="8"/>
      <c r="TU89" s="8"/>
      <c r="TV89" s="8"/>
      <c r="TW89" s="8"/>
      <c r="TX89" s="8"/>
      <c r="TY89" s="8"/>
      <c r="TZ89" s="8"/>
      <c r="UA89" s="8"/>
      <c r="UB89" s="8"/>
      <c r="UC89" s="8"/>
      <c r="UD89" s="8"/>
      <c r="UE89" s="8"/>
      <c r="UF89" s="8"/>
      <c r="UG89" s="8"/>
      <c r="UH89" s="8"/>
      <c r="UI89" s="8"/>
      <c r="UJ89" s="8"/>
      <c r="UK89" s="8"/>
      <c r="UL89" s="8"/>
      <c r="UM89" s="8"/>
      <c r="UN89" s="8"/>
      <c r="UO89" s="8"/>
      <c r="UP89" s="8"/>
      <c r="UQ89" s="8"/>
      <c r="UR89" s="8"/>
      <c r="US89" s="8"/>
      <c r="UT89" s="8"/>
      <c r="UU89" s="8"/>
      <c r="UV89" s="8"/>
      <c r="UW89" s="8"/>
      <c r="UX89" s="8"/>
      <c r="UY89" s="8"/>
      <c r="UZ89" s="8"/>
      <c r="VA89" s="8"/>
      <c r="VB89" s="8"/>
      <c r="VC89" s="8"/>
      <c r="VD89" s="8"/>
      <c r="VE89" s="8"/>
      <c r="VF89" s="8"/>
      <c r="VG89" s="8"/>
      <c r="VH89" s="8"/>
      <c r="VI89" s="8"/>
      <c r="VJ89" s="8"/>
      <c r="VK89" s="8"/>
      <c r="VL89" s="8"/>
      <c r="VM89" s="8"/>
      <c r="VN89" s="8"/>
      <c r="VO89" s="8"/>
      <c r="VP89" s="8"/>
      <c r="VQ89" s="8"/>
      <c r="VR89" s="8"/>
      <c r="VS89" s="8"/>
      <c r="VT89" s="8"/>
      <c r="VU89" s="8"/>
      <c r="VV89" s="8"/>
      <c r="VW89" s="8"/>
      <c r="VX89" s="8"/>
      <c r="VY89" s="8"/>
      <c r="VZ89" s="8"/>
      <c r="WA89" s="8"/>
      <c r="WB89" s="8"/>
      <c r="WC89" s="8"/>
      <c r="WD89" s="8"/>
      <c r="WE89" s="8"/>
      <c r="WF89" s="8"/>
      <c r="WG89" s="8"/>
      <c r="WH89" s="8"/>
      <c r="WI89" s="8"/>
      <c r="WJ89" s="8"/>
      <c r="WK89" s="8"/>
      <c r="WL89" s="8"/>
      <c r="WM89" s="8"/>
      <c r="WN89" s="8"/>
      <c r="WO89" s="8"/>
      <c r="WP89" s="8"/>
      <c r="WQ89" s="8"/>
      <c r="WR89" s="8"/>
      <c r="WS89" s="8"/>
      <c r="WT89" s="8"/>
      <c r="WU89" s="8"/>
      <c r="WV89" s="8"/>
      <c r="WW89" s="8"/>
      <c r="WX89" s="8"/>
      <c r="WY89" s="8"/>
      <c r="WZ89" s="8"/>
      <c r="XA89" s="8"/>
      <c r="XB89" s="8"/>
      <c r="XC89" s="8"/>
      <c r="XD89" s="8"/>
      <c r="XE89" s="8"/>
      <c r="XF89" s="8"/>
      <c r="XG89" s="8"/>
      <c r="XH89" s="8"/>
      <c r="XI89" s="8"/>
      <c r="XJ89" s="8"/>
      <c r="XK89" s="8"/>
      <c r="XL89" s="8"/>
      <c r="XM89" s="8"/>
      <c r="XN89" s="8"/>
      <c r="XO89" s="8"/>
      <c r="XP89" s="8"/>
      <c r="XQ89" s="8"/>
      <c r="XR89" s="8"/>
      <c r="XS89" s="8"/>
      <c r="XT89" s="8"/>
      <c r="XU89" s="8"/>
      <c r="XV89" s="8"/>
      <c r="XW89" s="8"/>
      <c r="XX89" s="8"/>
      <c r="XY89" s="8"/>
      <c r="XZ89" s="8"/>
      <c r="YA89" s="8"/>
      <c r="YB89" s="8"/>
      <c r="YC89" s="8"/>
      <c r="YD89" s="8"/>
      <c r="YE89" s="8"/>
      <c r="YF89" s="8"/>
      <c r="YG89" s="8"/>
      <c r="YH89" s="8"/>
      <c r="YI89" s="8"/>
      <c r="YJ89" s="8"/>
      <c r="YK89" s="8"/>
      <c r="YL89" s="8"/>
      <c r="YM89" s="8"/>
      <c r="YN89" s="8"/>
      <c r="YO89" s="8"/>
      <c r="YP89" s="8"/>
      <c r="YQ89" s="8"/>
      <c r="YR89" s="8"/>
      <c r="YS89" s="8"/>
      <c r="YT89" s="8"/>
      <c r="YU89" s="8"/>
      <c r="YV89" s="8"/>
      <c r="YW89" s="8"/>
      <c r="YX89" s="8"/>
      <c r="YY89" s="8"/>
      <c r="YZ89" s="8"/>
      <c r="ZA89" s="8"/>
      <c r="ZB89" s="8"/>
      <c r="ZC89" s="8"/>
      <c r="ZD89" s="8"/>
      <c r="ZE89" s="8"/>
      <c r="ZF89" s="8"/>
      <c r="ZG89" s="8"/>
      <c r="ZH89" s="8"/>
      <c r="ZI89" s="8"/>
      <c r="ZJ89" s="8"/>
      <c r="ZK89" s="8"/>
      <c r="ZL89" s="8"/>
      <c r="ZM89" s="8"/>
      <c r="ZN89" s="8"/>
      <c r="ZO89" s="8"/>
      <c r="ZP89" s="8"/>
      <c r="ZQ89" s="8"/>
      <c r="ZR89" s="8"/>
      <c r="ZS89" s="8"/>
      <c r="ZT89" s="8"/>
      <c r="ZU89" s="8"/>
      <c r="ZV89" s="8"/>
      <c r="ZW89" s="8"/>
      <c r="ZX89" s="8"/>
      <c r="ZY89" s="8"/>
      <c r="ZZ89" s="8"/>
      <c r="AAA89" s="8"/>
      <c r="AAB89" s="8"/>
      <c r="AAC89" s="8"/>
      <c r="AAD89" s="8"/>
      <c r="AAE89" s="8"/>
      <c r="AAF89" s="8"/>
      <c r="AAG89" s="8"/>
      <c r="AAH89" s="8"/>
      <c r="AAI89" s="8"/>
      <c r="AAJ89" s="8"/>
      <c r="AAK89" s="8"/>
      <c r="AAL89" s="8"/>
      <c r="AAM89" s="8"/>
      <c r="AAN89" s="8"/>
      <c r="AAO89" s="8"/>
      <c r="AAP89" s="8"/>
      <c r="AAQ89" s="8"/>
      <c r="AAR89" s="8"/>
      <c r="AAS89" s="8"/>
      <c r="AAT89" s="8"/>
      <c r="AAU89" s="8"/>
      <c r="AAV89" s="8"/>
      <c r="AAW89" s="8"/>
      <c r="AAX89" s="8"/>
      <c r="AAY89" s="8"/>
      <c r="AAZ89" s="8"/>
      <c r="ABA89" s="8"/>
      <c r="ABB89" s="8"/>
      <c r="ABC89" s="8"/>
      <c r="ABD89" s="8"/>
      <c r="ABE89" s="8"/>
      <c r="ABF89" s="8"/>
      <c r="ABG89" s="8"/>
      <c r="ABH89" s="8"/>
      <c r="ABI89" s="8"/>
      <c r="ABJ89" s="8"/>
      <c r="ABK89" s="8"/>
      <c r="ABL89" s="8"/>
      <c r="ABM89" s="8"/>
      <c r="ABN89" s="8"/>
      <c r="ABO89" s="8"/>
      <c r="ABP89" s="8"/>
      <c r="ABQ89" s="8"/>
      <c r="ABR89" s="8"/>
      <c r="ABS89" s="8"/>
      <c r="ABT89" s="8"/>
      <c r="ABU89" s="8"/>
      <c r="ABV89" s="8"/>
      <c r="ABW89" s="8"/>
      <c r="ABX89" s="8"/>
      <c r="ABY89" s="8"/>
      <c r="ABZ89" s="8"/>
      <c r="ACA89" s="8"/>
      <c r="ACB89" s="8"/>
      <c r="ACC89" s="8"/>
      <c r="ACD89" s="8"/>
      <c r="ACE89" s="8"/>
      <c r="ACF89" s="8"/>
      <c r="ACG89" s="8"/>
      <c r="ACH89" s="8"/>
      <c r="ACI89" s="8"/>
      <c r="ACJ89" s="8"/>
      <c r="ACK89" s="8"/>
      <c r="ACL89" s="8"/>
      <c r="ACM89" s="8"/>
      <c r="ACN89" s="8"/>
      <c r="ACO89" s="8"/>
      <c r="ACP89" s="8"/>
      <c r="ACQ89" s="8"/>
      <c r="ACR89" s="8"/>
      <c r="ACS89" s="8"/>
      <c r="ACT89" s="8"/>
      <c r="ACU89" s="8"/>
      <c r="ACV89" s="8"/>
      <c r="ACW89" s="8"/>
      <c r="ACX89" s="8"/>
      <c r="ACY89" s="8"/>
      <c r="ACZ89" s="8"/>
      <c r="ADA89" s="8"/>
      <c r="ADB89" s="8"/>
      <c r="ADC89" s="8"/>
      <c r="ADD89" s="8"/>
      <c r="ADE89" s="8"/>
      <c r="ADF89" s="8"/>
      <c r="ADG89" s="8"/>
      <c r="ADH89" s="8"/>
      <c r="ADI89" s="8"/>
      <c r="ADJ89" s="8"/>
      <c r="ADK89" s="8"/>
      <c r="ADL89" s="8"/>
      <c r="ADM89" s="8"/>
      <c r="ADN89" s="8"/>
      <c r="ADO89" s="8"/>
      <c r="ADP89" s="8"/>
      <c r="ADQ89" s="8"/>
      <c r="ADR89" s="8"/>
      <c r="ADS89" s="8"/>
      <c r="ADT89" s="8"/>
      <c r="ADU89" s="8"/>
      <c r="ADV89" s="8"/>
      <c r="ADW89" s="8"/>
      <c r="ADX89" s="8"/>
      <c r="ADY89" s="8"/>
      <c r="ADZ89" s="8"/>
      <c r="AEA89" s="8"/>
      <c r="AEB89" s="8"/>
      <c r="AEC89" s="8"/>
      <c r="AED89" s="8"/>
      <c r="AEE89" s="8"/>
      <c r="AEF89" s="8"/>
      <c r="AEG89" s="8"/>
      <c r="AEH89" s="8"/>
      <c r="AEI89" s="8"/>
      <c r="AEJ89" s="8"/>
      <c r="AEK89" s="8"/>
      <c r="AEL89" s="8"/>
      <c r="AEM89" s="8"/>
      <c r="AEN89" s="8"/>
      <c r="AEO89" s="8"/>
      <c r="AEP89" s="8"/>
      <c r="AEQ89" s="8"/>
      <c r="AER89" s="8"/>
      <c r="AES89" s="8"/>
      <c r="AET89" s="8"/>
      <c r="AEU89" s="8"/>
      <c r="AEV89" s="8"/>
      <c r="AEW89" s="8"/>
      <c r="AEX89" s="8"/>
      <c r="AEY89" s="8"/>
      <c r="AEZ89" s="8"/>
      <c r="AFA89" s="8"/>
      <c r="AFB89" s="8"/>
      <c r="AFC89" s="8"/>
      <c r="AFD89" s="8"/>
      <c r="AFE89" s="8"/>
      <c r="AFF89" s="8"/>
      <c r="AFG89" s="8"/>
      <c r="AFH89" s="8"/>
      <c r="AFI89" s="8"/>
      <c r="AFJ89" s="8"/>
      <c r="AFK89" s="8"/>
      <c r="AFL89" s="8"/>
      <c r="AFM89" s="8"/>
      <c r="AFN89" s="8"/>
      <c r="AFO89" s="8"/>
      <c r="AFP89" s="8"/>
      <c r="AFQ89" s="8"/>
      <c r="AFR89" s="8"/>
      <c r="AFS89" s="8"/>
      <c r="AFT89" s="8"/>
      <c r="AFU89" s="8"/>
      <c r="AFV89" s="8"/>
      <c r="AFW89" s="8"/>
      <c r="AFX89" s="8"/>
      <c r="AFY89" s="8"/>
      <c r="AFZ89" s="8"/>
      <c r="AGA89" s="8"/>
      <c r="AGB89" s="8"/>
      <c r="AGC89" s="8"/>
      <c r="AGD89" s="8"/>
      <c r="AGE89" s="8"/>
      <c r="AGF89" s="8"/>
      <c r="AGG89" s="8"/>
      <c r="AGH89" s="8"/>
      <c r="AGI89" s="8"/>
      <c r="AGJ89" s="8"/>
      <c r="AGK89" s="8"/>
      <c r="AGL89" s="8"/>
      <c r="AGM89" s="8"/>
      <c r="AGN89" s="8"/>
      <c r="AGO89" s="8"/>
      <c r="AGP89" s="8"/>
      <c r="AGQ89" s="8"/>
      <c r="AGR89" s="8"/>
      <c r="AGS89" s="8"/>
      <c r="AGT89" s="8"/>
      <c r="AGU89" s="8"/>
      <c r="AGV89" s="8"/>
      <c r="AGW89" s="8"/>
      <c r="AGX89" s="8"/>
      <c r="AGY89" s="8"/>
      <c r="AGZ89" s="8"/>
      <c r="AHA89" s="8"/>
      <c r="AHB89" s="8"/>
      <c r="AHC89" s="8"/>
      <c r="AHD89" s="8"/>
      <c r="AHE89" s="8"/>
      <c r="AHF89" s="8"/>
      <c r="AHG89" s="8"/>
      <c r="AHH89" s="8"/>
      <c r="AHI89" s="8"/>
      <c r="AHJ89" s="8"/>
      <c r="AHK89" s="8"/>
      <c r="AHL89" s="8"/>
      <c r="AHM89" s="8"/>
      <c r="AHN89" s="8"/>
      <c r="AHO89" s="8"/>
      <c r="AHP89" s="8"/>
      <c r="AHQ89" s="8"/>
      <c r="AHR89" s="8"/>
      <c r="AHS89" s="8"/>
      <c r="AHT89" s="8"/>
      <c r="AHU89" s="8"/>
      <c r="AHV89" s="8"/>
      <c r="AHW89" s="8"/>
      <c r="AHX89" s="8"/>
      <c r="AHY89" s="8"/>
      <c r="AHZ89" s="8"/>
      <c r="AIA89" s="8"/>
      <c r="AIB89" s="8"/>
      <c r="AIC89" s="8"/>
      <c r="AID89" s="8"/>
      <c r="AIE89" s="8"/>
      <c r="AIF89" s="8"/>
      <c r="AIG89" s="8"/>
      <c r="AIH89" s="8"/>
      <c r="AII89" s="8"/>
      <c r="AIJ89" s="8"/>
      <c r="AIK89" s="8"/>
      <c r="AIL89" s="8"/>
      <c r="AIM89" s="8"/>
      <c r="AIN89" s="8"/>
      <c r="AIO89" s="8"/>
      <c r="AIP89" s="8"/>
      <c r="AIQ89" s="8"/>
      <c r="AIR89" s="8"/>
      <c r="AIS89" s="8"/>
      <c r="AIT89" s="8"/>
      <c r="AIU89" s="8"/>
      <c r="AIV89" s="8"/>
      <c r="AIW89" s="8"/>
      <c r="AIX89" s="8"/>
      <c r="AIY89" s="8"/>
      <c r="AIZ89" s="8"/>
      <c r="AJA89" s="8"/>
      <c r="AJB89" s="8"/>
      <c r="AJC89" s="8"/>
      <c r="AJD89" s="8"/>
      <c r="AJE89" s="8"/>
      <c r="AJF89" s="8"/>
      <c r="AJG89" s="8"/>
      <c r="AJH89" s="8"/>
      <c r="AJI89" s="8"/>
      <c r="AJJ89" s="8"/>
      <c r="AJK89" s="8"/>
      <c r="AJL89" s="8"/>
      <c r="AJM89" s="8"/>
      <c r="AJN89" s="8"/>
      <c r="AJO89" s="8"/>
      <c r="AJP89" s="8"/>
      <c r="AJQ89" s="8"/>
      <c r="AJR89" s="8"/>
      <c r="AJS89" s="8"/>
      <c r="AJT89" s="8"/>
      <c r="AJU89" s="8"/>
      <c r="AJV89" s="8"/>
      <c r="AJW89" s="8"/>
      <c r="AJX89" s="8"/>
      <c r="AJY89" s="8"/>
      <c r="AJZ89" s="8"/>
      <c r="AKA89" s="8"/>
      <c r="AKB89" s="8"/>
      <c r="AKC89" s="8"/>
      <c r="AKD89" s="8"/>
      <c r="AKE89" s="8"/>
      <c r="AKF89" s="8"/>
      <c r="AKG89" s="8"/>
      <c r="AKH89" s="8"/>
      <c r="AKI89" s="8"/>
      <c r="AKJ89" s="8"/>
      <c r="AKK89" s="8"/>
      <c r="AKL89" s="8"/>
      <c r="AKM89" s="8"/>
      <c r="AKN89" s="8"/>
      <c r="AKO89" s="8"/>
      <c r="AKP89" s="8"/>
      <c r="AKQ89" s="8"/>
      <c r="AKR89" s="8"/>
      <c r="AKS89" s="8"/>
      <c r="AKT89" s="8"/>
      <c r="AKU89" s="8"/>
      <c r="AKV89" s="8"/>
      <c r="AKW89" s="8"/>
      <c r="AKX89" s="8"/>
      <c r="AKY89" s="8"/>
      <c r="AKZ89" s="8"/>
      <c r="ALA89" s="8"/>
      <c r="ALB89" s="8"/>
      <c r="ALC89" s="8"/>
      <c r="ALD89" s="8"/>
      <c r="ALE89" s="8"/>
      <c r="ALF89" s="8"/>
      <c r="ALG89" s="8"/>
      <c r="ALH89" s="8"/>
      <c r="ALI89" s="8"/>
      <c r="ALJ89" s="8"/>
    </row>
    <row r="90" spans="1:998" ht="12.95" customHeight="1" x14ac:dyDescent="0.2">
      <c r="A90" s="26" t="s">
        <v>89</v>
      </c>
      <c r="B90" s="47">
        <v>42292.3</v>
      </c>
      <c r="C90" s="47">
        <v>45142.8</v>
      </c>
      <c r="D90" s="38">
        <v>6.7399975882134573</v>
      </c>
      <c r="E90" s="39">
        <v>42292.3</v>
      </c>
      <c r="F90" s="39">
        <v>45142.8</v>
      </c>
      <c r="G90" s="38">
        <v>6.7399975882134573</v>
      </c>
      <c r="H90" s="37" t="s">
        <v>3</v>
      </c>
      <c r="I90" s="26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  <c r="RV90" s="8"/>
      <c r="RW90" s="8"/>
      <c r="RX90" s="8"/>
      <c r="RY90" s="8"/>
      <c r="RZ90" s="8"/>
      <c r="SA90" s="8"/>
      <c r="SB90" s="8"/>
      <c r="SC90" s="8"/>
      <c r="SD90" s="8"/>
      <c r="SE90" s="8"/>
      <c r="SF90" s="8"/>
      <c r="SG90" s="8"/>
      <c r="SH90" s="8"/>
      <c r="SI90" s="8"/>
      <c r="SJ90" s="8"/>
      <c r="SK90" s="8"/>
      <c r="SL90" s="8"/>
      <c r="SM90" s="8"/>
      <c r="SN90" s="8"/>
      <c r="SO90" s="8"/>
      <c r="SP90" s="8"/>
      <c r="SQ90" s="8"/>
      <c r="SR90" s="8"/>
      <c r="SS90" s="8"/>
      <c r="ST90" s="8"/>
      <c r="SU90" s="8"/>
      <c r="SV90" s="8"/>
      <c r="SW90" s="8"/>
      <c r="SX90" s="8"/>
      <c r="SY90" s="8"/>
      <c r="SZ90" s="8"/>
      <c r="TA90" s="8"/>
      <c r="TB90" s="8"/>
      <c r="TC90" s="8"/>
      <c r="TD90" s="8"/>
      <c r="TE90" s="8"/>
      <c r="TF90" s="8"/>
      <c r="TG90" s="8"/>
      <c r="TH90" s="8"/>
      <c r="TI90" s="8"/>
      <c r="TJ90" s="8"/>
      <c r="TK90" s="8"/>
      <c r="TL90" s="8"/>
      <c r="TM90" s="8"/>
      <c r="TN90" s="8"/>
      <c r="TO90" s="8"/>
      <c r="TP90" s="8"/>
      <c r="TQ90" s="8"/>
      <c r="TR90" s="8"/>
      <c r="TS90" s="8"/>
      <c r="TT90" s="8"/>
      <c r="TU90" s="8"/>
      <c r="TV90" s="8"/>
      <c r="TW90" s="8"/>
      <c r="TX90" s="8"/>
      <c r="TY90" s="8"/>
      <c r="TZ90" s="8"/>
      <c r="UA90" s="8"/>
      <c r="UB90" s="8"/>
      <c r="UC90" s="8"/>
      <c r="UD90" s="8"/>
      <c r="UE90" s="8"/>
      <c r="UF90" s="8"/>
      <c r="UG90" s="8"/>
      <c r="UH90" s="8"/>
      <c r="UI90" s="8"/>
      <c r="UJ90" s="8"/>
      <c r="UK90" s="8"/>
      <c r="UL90" s="8"/>
      <c r="UM90" s="8"/>
      <c r="UN90" s="8"/>
      <c r="UO90" s="8"/>
      <c r="UP90" s="8"/>
      <c r="UQ90" s="8"/>
      <c r="UR90" s="8"/>
      <c r="US90" s="8"/>
      <c r="UT90" s="8"/>
      <c r="UU90" s="8"/>
      <c r="UV90" s="8"/>
      <c r="UW90" s="8"/>
      <c r="UX90" s="8"/>
      <c r="UY90" s="8"/>
      <c r="UZ90" s="8"/>
      <c r="VA90" s="8"/>
      <c r="VB90" s="8"/>
      <c r="VC90" s="8"/>
      <c r="VD90" s="8"/>
      <c r="VE90" s="8"/>
      <c r="VF90" s="8"/>
      <c r="VG90" s="8"/>
      <c r="VH90" s="8"/>
      <c r="VI90" s="8"/>
      <c r="VJ90" s="8"/>
      <c r="VK90" s="8"/>
      <c r="VL90" s="8"/>
      <c r="VM90" s="8"/>
      <c r="VN90" s="8"/>
      <c r="VO90" s="8"/>
      <c r="VP90" s="8"/>
      <c r="VQ90" s="8"/>
      <c r="VR90" s="8"/>
      <c r="VS90" s="8"/>
      <c r="VT90" s="8"/>
      <c r="VU90" s="8"/>
      <c r="VV90" s="8"/>
      <c r="VW90" s="8"/>
      <c r="VX90" s="8"/>
      <c r="VY90" s="8"/>
      <c r="VZ90" s="8"/>
      <c r="WA90" s="8"/>
      <c r="WB90" s="8"/>
      <c r="WC90" s="8"/>
      <c r="WD90" s="8"/>
      <c r="WE90" s="8"/>
      <c r="WF90" s="8"/>
      <c r="WG90" s="8"/>
      <c r="WH90" s="8"/>
      <c r="WI90" s="8"/>
      <c r="WJ90" s="8"/>
      <c r="WK90" s="8"/>
      <c r="WL90" s="8"/>
      <c r="WM90" s="8"/>
      <c r="WN90" s="8"/>
      <c r="WO90" s="8"/>
      <c r="WP90" s="8"/>
      <c r="WQ90" s="8"/>
      <c r="WR90" s="8"/>
      <c r="WS90" s="8"/>
      <c r="WT90" s="8"/>
      <c r="WU90" s="8"/>
      <c r="WV90" s="8"/>
      <c r="WW90" s="8"/>
      <c r="WX90" s="8"/>
      <c r="WY90" s="8"/>
      <c r="WZ90" s="8"/>
      <c r="XA90" s="8"/>
      <c r="XB90" s="8"/>
      <c r="XC90" s="8"/>
      <c r="XD90" s="8"/>
      <c r="XE90" s="8"/>
      <c r="XF90" s="8"/>
      <c r="XG90" s="8"/>
      <c r="XH90" s="8"/>
      <c r="XI90" s="8"/>
      <c r="XJ90" s="8"/>
      <c r="XK90" s="8"/>
      <c r="XL90" s="8"/>
      <c r="XM90" s="8"/>
      <c r="XN90" s="8"/>
      <c r="XO90" s="8"/>
      <c r="XP90" s="8"/>
      <c r="XQ90" s="8"/>
      <c r="XR90" s="8"/>
      <c r="XS90" s="8"/>
      <c r="XT90" s="8"/>
      <c r="XU90" s="8"/>
      <c r="XV90" s="8"/>
      <c r="XW90" s="8"/>
      <c r="XX90" s="8"/>
      <c r="XY90" s="8"/>
      <c r="XZ90" s="8"/>
      <c r="YA90" s="8"/>
      <c r="YB90" s="8"/>
      <c r="YC90" s="8"/>
      <c r="YD90" s="8"/>
      <c r="YE90" s="8"/>
      <c r="YF90" s="8"/>
      <c r="YG90" s="8"/>
      <c r="YH90" s="8"/>
      <c r="YI90" s="8"/>
      <c r="YJ90" s="8"/>
      <c r="YK90" s="8"/>
      <c r="YL90" s="8"/>
      <c r="YM90" s="8"/>
      <c r="YN90" s="8"/>
      <c r="YO90" s="8"/>
      <c r="YP90" s="8"/>
      <c r="YQ90" s="8"/>
      <c r="YR90" s="8"/>
      <c r="YS90" s="8"/>
      <c r="YT90" s="8"/>
      <c r="YU90" s="8"/>
      <c r="YV90" s="8"/>
      <c r="YW90" s="8"/>
      <c r="YX90" s="8"/>
      <c r="YY90" s="8"/>
      <c r="YZ90" s="8"/>
      <c r="ZA90" s="8"/>
      <c r="ZB90" s="8"/>
      <c r="ZC90" s="8"/>
      <c r="ZD90" s="8"/>
      <c r="ZE90" s="8"/>
      <c r="ZF90" s="8"/>
      <c r="ZG90" s="8"/>
      <c r="ZH90" s="8"/>
      <c r="ZI90" s="8"/>
      <c r="ZJ90" s="8"/>
      <c r="ZK90" s="8"/>
      <c r="ZL90" s="8"/>
      <c r="ZM90" s="8"/>
      <c r="ZN90" s="8"/>
      <c r="ZO90" s="8"/>
      <c r="ZP90" s="8"/>
      <c r="ZQ90" s="8"/>
      <c r="ZR90" s="8"/>
      <c r="ZS90" s="8"/>
      <c r="ZT90" s="8"/>
      <c r="ZU90" s="8"/>
      <c r="ZV90" s="8"/>
      <c r="ZW90" s="8"/>
      <c r="ZX90" s="8"/>
      <c r="ZY90" s="8"/>
      <c r="ZZ90" s="8"/>
      <c r="AAA90" s="8"/>
      <c r="AAB90" s="8"/>
      <c r="AAC90" s="8"/>
      <c r="AAD90" s="8"/>
      <c r="AAE90" s="8"/>
      <c r="AAF90" s="8"/>
      <c r="AAG90" s="8"/>
      <c r="AAH90" s="8"/>
      <c r="AAI90" s="8"/>
      <c r="AAJ90" s="8"/>
      <c r="AAK90" s="8"/>
      <c r="AAL90" s="8"/>
      <c r="AAM90" s="8"/>
      <c r="AAN90" s="8"/>
      <c r="AAO90" s="8"/>
      <c r="AAP90" s="8"/>
      <c r="AAQ90" s="8"/>
      <c r="AAR90" s="8"/>
      <c r="AAS90" s="8"/>
      <c r="AAT90" s="8"/>
      <c r="AAU90" s="8"/>
      <c r="AAV90" s="8"/>
      <c r="AAW90" s="8"/>
      <c r="AAX90" s="8"/>
      <c r="AAY90" s="8"/>
      <c r="AAZ90" s="8"/>
      <c r="ABA90" s="8"/>
      <c r="ABB90" s="8"/>
      <c r="ABC90" s="8"/>
      <c r="ABD90" s="8"/>
      <c r="ABE90" s="8"/>
      <c r="ABF90" s="8"/>
      <c r="ABG90" s="8"/>
      <c r="ABH90" s="8"/>
      <c r="ABI90" s="8"/>
      <c r="ABJ90" s="8"/>
      <c r="ABK90" s="8"/>
      <c r="ABL90" s="8"/>
      <c r="ABM90" s="8"/>
      <c r="ABN90" s="8"/>
      <c r="ABO90" s="8"/>
      <c r="ABP90" s="8"/>
      <c r="ABQ90" s="8"/>
      <c r="ABR90" s="8"/>
      <c r="ABS90" s="8"/>
      <c r="ABT90" s="8"/>
      <c r="ABU90" s="8"/>
      <c r="ABV90" s="8"/>
      <c r="ABW90" s="8"/>
      <c r="ABX90" s="8"/>
      <c r="ABY90" s="8"/>
      <c r="ABZ90" s="8"/>
      <c r="ACA90" s="8"/>
      <c r="ACB90" s="8"/>
      <c r="ACC90" s="8"/>
      <c r="ACD90" s="8"/>
      <c r="ACE90" s="8"/>
      <c r="ACF90" s="8"/>
      <c r="ACG90" s="8"/>
      <c r="ACH90" s="8"/>
      <c r="ACI90" s="8"/>
      <c r="ACJ90" s="8"/>
      <c r="ACK90" s="8"/>
      <c r="ACL90" s="8"/>
      <c r="ACM90" s="8"/>
      <c r="ACN90" s="8"/>
      <c r="ACO90" s="8"/>
      <c r="ACP90" s="8"/>
      <c r="ACQ90" s="8"/>
      <c r="ACR90" s="8"/>
      <c r="ACS90" s="8"/>
      <c r="ACT90" s="8"/>
      <c r="ACU90" s="8"/>
      <c r="ACV90" s="8"/>
      <c r="ACW90" s="8"/>
      <c r="ACX90" s="8"/>
      <c r="ACY90" s="8"/>
      <c r="ACZ90" s="8"/>
      <c r="ADA90" s="8"/>
      <c r="ADB90" s="8"/>
      <c r="ADC90" s="8"/>
      <c r="ADD90" s="8"/>
      <c r="ADE90" s="8"/>
      <c r="ADF90" s="8"/>
      <c r="ADG90" s="8"/>
      <c r="ADH90" s="8"/>
      <c r="ADI90" s="8"/>
      <c r="ADJ90" s="8"/>
      <c r="ADK90" s="8"/>
      <c r="ADL90" s="8"/>
      <c r="ADM90" s="8"/>
      <c r="ADN90" s="8"/>
      <c r="ADO90" s="8"/>
      <c r="ADP90" s="8"/>
      <c r="ADQ90" s="8"/>
      <c r="ADR90" s="8"/>
      <c r="ADS90" s="8"/>
      <c r="ADT90" s="8"/>
      <c r="ADU90" s="8"/>
      <c r="ADV90" s="8"/>
      <c r="ADW90" s="8"/>
      <c r="ADX90" s="8"/>
      <c r="ADY90" s="8"/>
      <c r="ADZ90" s="8"/>
      <c r="AEA90" s="8"/>
      <c r="AEB90" s="8"/>
      <c r="AEC90" s="8"/>
      <c r="AED90" s="8"/>
      <c r="AEE90" s="8"/>
      <c r="AEF90" s="8"/>
      <c r="AEG90" s="8"/>
      <c r="AEH90" s="8"/>
      <c r="AEI90" s="8"/>
      <c r="AEJ90" s="8"/>
      <c r="AEK90" s="8"/>
      <c r="AEL90" s="8"/>
      <c r="AEM90" s="8"/>
      <c r="AEN90" s="8"/>
      <c r="AEO90" s="8"/>
      <c r="AEP90" s="8"/>
      <c r="AEQ90" s="8"/>
      <c r="AER90" s="8"/>
      <c r="AES90" s="8"/>
      <c r="AET90" s="8"/>
      <c r="AEU90" s="8"/>
      <c r="AEV90" s="8"/>
      <c r="AEW90" s="8"/>
      <c r="AEX90" s="8"/>
      <c r="AEY90" s="8"/>
      <c r="AEZ90" s="8"/>
      <c r="AFA90" s="8"/>
      <c r="AFB90" s="8"/>
      <c r="AFC90" s="8"/>
      <c r="AFD90" s="8"/>
      <c r="AFE90" s="8"/>
      <c r="AFF90" s="8"/>
      <c r="AFG90" s="8"/>
      <c r="AFH90" s="8"/>
      <c r="AFI90" s="8"/>
      <c r="AFJ90" s="8"/>
      <c r="AFK90" s="8"/>
      <c r="AFL90" s="8"/>
      <c r="AFM90" s="8"/>
      <c r="AFN90" s="8"/>
      <c r="AFO90" s="8"/>
      <c r="AFP90" s="8"/>
      <c r="AFQ90" s="8"/>
      <c r="AFR90" s="8"/>
      <c r="AFS90" s="8"/>
      <c r="AFT90" s="8"/>
      <c r="AFU90" s="8"/>
      <c r="AFV90" s="8"/>
      <c r="AFW90" s="8"/>
      <c r="AFX90" s="8"/>
      <c r="AFY90" s="8"/>
      <c r="AFZ90" s="8"/>
      <c r="AGA90" s="8"/>
      <c r="AGB90" s="8"/>
      <c r="AGC90" s="8"/>
      <c r="AGD90" s="8"/>
      <c r="AGE90" s="8"/>
      <c r="AGF90" s="8"/>
      <c r="AGG90" s="8"/>
      <c r="AGH90" s="8"/>
      <c r="AGI90" s="8"/>
      <c r="AGJ90" s="8"/>
      <c r="AGK90" s="8"/>
      <c r="AGL90" s="8"/>
      <c r="AGM90" s="8"/>
      <c r="AGN90" s="8"/>
      <c r="AGO90" s="8"/>
      <c r="AGP90" s="8"/>
      <c r="AGQ90" s="8"/>
      <c r="AGR90" s="8"/>
      <c r="AGS90" s="8"/>
      <c r="AGT90" s="8"/>
      <c r="AGU90" s="8"/>
      <c r="AGV90" s="8"/>
      <c r="AGW90" s="8"/>
      <c r="AGX90" s="8"/>
      <c r="AGY90" s="8"/>
      <c r="AGZ90" s="8"/>
      <c r="AHA90" s="8"/>
      <c r="AHB90" s="8"/>
      <c r="AHC90" s="8"/>
      <c r="AHD90" s="8"/>
      <c r="AHE90" s="8"/>
      <c r="AHF90" s="8"/>
      <c r="AHG90" s="8"/>
      <c r="AHH90" s="8"/>
      <c r="AHI90" s="8"/>
      <c r="AHJ90" s="8"/>
      <c r="AHK90" s="8"/>
      <c r="AHL90" s="8"/>
      <c r="AHM90" s="8"/>
      <c r="AHN90" s="8"/>
      <c r="AHO90" s="8"/>
      <c r="AHP90" s="8"/>
      <c r="AHQ90" s="8"/>
      <c r="AHR90" s="8"/>
      <c r="AHS90" s="8"/>
      <c r="AHT90" s="8"/>
      <c r="AHU90" s="8"/>
      <c r="AHV90" s="8"/>
      <c r="AHW90" s="8"/>
      <c r="AHX90" s="8"/>
      <c r="AHY90" s="8"/>
      <c r="AHZ90" s="8"/>
      <c r="AIA90" s="8"/>
      <c r="AIB90" s="8"/>
      <c r="AIC90" s="8"/>
      <c r="AID90" s="8"/>
      <c r="AIE90" s="8"/>
      <c r="AIF90" s="8"/>
      <c r="AIG90" s="8"/>
      <c r="AIH90" s="8"/>
      <c r="AII90" s="8"/>
      <c r="AIJ90" s="8"/>
      <c r="AIK90" s="8"/>
      <c r="AIL90" s="8"/>
      <c r="AIM90" s="8"/>
      <c r="AIN90" s="8"/>
      <c r="AIO90" s="8"/>
      <c r="AIP90" s="8"/>
      <c r="AIQ90" s="8"/>
      <c r="AIR90" s="8"/>
      <c r="AIS90" s="8"/>
      <c r="AIT90" s="8"/>
      <c r="AIU90" s="8"/>
      <c r="AIV90" s="8"/>
      <c r="AIW90" s="8"/>
      <c r="AIX90" s="8"/>
      <c r="AIY90" s="8"/>
      <c r="AIZ90" s="8"/>
      <c r="AJA90" s="8"/>
      <c r="AJB90" s="8"/>
      <c r="AJC90" s="8"/>
      <c r="AJD90" s="8"/>
      <c r="AJE90" s="8"/>
      <c r="AJF90" s="8"/>
      <c r="AJG90" s="8"/>
      <c r="AJH90" s="8"/>
      <c r="AJI90" s="8"/>
      <c r="AJJ90" s="8"/>
      <c r="AJK90" s="8"/>
      <c r="AJL90" s="8"/>
      <c r="AJM90" s="8"/>
      <c r="AJN90" s="8"/>
      <c r="AJO90" s="8"/>
      <c r="AJP90" s="8"/>
      <c r="AJQ90" s="8"/>
      <c r="AJR90" s="8"/>
      <c r="AJS90" s="8"/>
      <c r="AJT90" s="8"/>
      <c r="AJU90" s="8"/>
      <c r="AJV90" s="8"/>
      <c r="AJW90" s="8"/>
      <c r="AJX90" s="8"/>
      <c r="AJY90" s="8"/>
      <c r="AJZ90" s="8"/>
      <c r="AKA90" s="8"/>
      <c r="AKB90" s="8"/>
      <c r="AKC90" s="8"/>
      <c r="AKD90" s="8"/>
      <c r="AKE90" s="8"/>
      <c r="AKF90" s="8"/>
      <c r="AKG90" s="8"/>
      <c r="AKH90" s="8"/>
      <c r="AKI90" s="8"/>
      <c r="AKJ90" s="8"/>
      <c r="AKK90" s="8"/>
      <c r="AKL90" s="8"/>
      <c r="AKM90" s="8"/>
      <c r="AKN90" s="8"/>
      <c r="AKO90" s="8"/>
      <c r="AKP90" s="8"/>
      <c r="AKQ90" s="8"/>
      <c r="AKR90" s="8"/>
      <c r="AKS90" s="8"/>
      <c r="AKT90" s="8"/>
      <c r="AKU90" s="8"/>
      <c r="AKV90" s="8"/>
      <c r="AKW90" s="8"/>
      <c r="AKX90" s="8"/>
      <c r="AKY90" s="8"/>
      <c r="AKZ90" s="8"/>
      <c r="ALA90" s="8"/>
      <c r="ALB90" s="8"/>
      <c r="ALC90" s="8"/>
      <c r="ALD90" s="8"/>
      <c r="ALE90" s="8"/>
      <c r="ALF90" s="8"/>
      <c r="ALG90" s="8"/>
      <c r="ALH90" s="8"/>
      <c r="ALI90" s="8"/>
      <c r="ALJ90" s="8"/>
    </row>
    <row r="91" spans="1:998" ht="12.95" customHeight="1" x14ac:dyDescent="0.2">
      <c r="A91" s="26" t="s">
        <v>90</v>
      </c>
      <c r="B91" s="47">
        <v>57802</v>
      </c>
      <c r="C91" s="47">
        <v>39309.9</v>
      </c>
      <c r="D91" s="38">
        <v>-31.992145600498251</v>
      </c>
      <c r="E91" s="39">
        <v>6274.9</v>
      </c>
      <c r="F91" s="39">
        <v>6246.2000000000044</v>
      </c>
      <c r="G91" s="38">
        <v>-0.45737780681756313</v>
      </c>
      <c r="H91" s="37" t="s">
        <v>21</v>
      </c>
      <c r="I91" s="26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  <c r="AJX91" s="8"/>
      <c r="AJY91" s="8"/>
      <c r="AJZ91" s="8"/>
      <c r="AKA91" s="8"/>
      <c r="AKB91" s="8"/>
      <c r="AKC91" s="8"/>
      <c r="AKD91" s="8"/>
      <c r="AKE91" s="8"/>
      <c r="AKF91" s="8"/>
      <c r="AKG91" s="8"/>
      <c r="AKH91" s="8"/>
      <c r="AKI91" s="8"/>
      <c r="AKJ91" s="8"/>
      <c r="AKK91" s="8"/>
      <c r="AKL91" s="8"/>
      <c r="AKM91" s="8"/>
      <c r="AKN91" s="8"/>
      <c r="AKO91" s="8"/>
      <c r="AKP91" s="8"/>
      <c r="AKQ91" s="8"/>
      <c r="AKR91" s="8"/>
      <c r="AKS91" s="8"/>
      <c r="AKT91" s="8"/>
      <c r="AKU91" s="8"/>
      <c r="AKV91" s="8"/>
      <c r="AKW91" s="8"/>
      <c r="AKX91" s="8"/>
      <c r="AKY91" s="8"/>
      <c r="AKZ91" s="8"/>
      <c r="ALA91" s="8"/>
      <c r="ALB91" s="8"/>
      <c r="ALC91" s="8"/>
      <c r="ALD91" s="8"/>
      <c r="ALE91" s="8"/>
      <c r="ALF91" s="8"/>
      <c r="ALG91" s="8"/>
      <c r="ALH91" s="8"/>
      <c r="ALI91" s="8"/>
      <c r="ALJ91" s="8"/>
    </row>
    <row r="92" spans="1:998" ht="12.75" customHeight="1" x14ac:dyDescent="0.2">
      <c r="B92" s="49"/>
      <c r="C92" s="49"/>
      <c r="D92" s="49"/>
      <c r="E92" s="49"/>
      <c r="F92" s="49"/>
      <c r="G92" s="49"/>
      <c r="H92" s="49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8"/>
      <c r="SQ92" s="8"/>
      <c r="SR92" s="8"/>
      <c r="SS92" s="8"/>
      <c r="ST92" s="8"/>
      <c r="SU92" s="8"/>
      <c r="SV92" s="8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8"/>
      <c r="TI92" s="8"/>
      <c r="TJ92" s="8"/>
      <c r="TK92" s="8"/>
      <c r="TL92" s="8"/>
      <c r="TM92" s="8"/>
      <c r="TN92" s="8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8"/>
      <c r="UA92" s="8"/>
      <c r="UB92" s="8"/>
      <c r="UC92" s="8"/>
      <c r="UD92" s="8"/>
      <c r="UE92" s="8"/>
      <c r="UF92" s="8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8"/>
      <c r="US92" s="8"/>
      <c r="UT92" s="8"/>
      <c r="UU92" s="8"/>
      <c r="UV92" s="8"/>
      <c r="UW92" s="8"/>
      <c r="UX92" s="8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8"/>
      <c r="VK92" s="8"/>
      <c r="VL92" s="8"/>
      <c r="VM92" s="8"/>
      <c r="VN92" s="8"/>
      <c r="VO92" s="8"/>
      <c r="VP92" s="8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8"/>
      <c r="WC92" s="8"/>
      <c r="WD92" s="8"/>
      <c r="WE92" s="8"/>
      <c r="WF92" s="8"/>
      <c r="WG92" s="8"/>
      <c r="WH92" s="8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8"/>
      <c r="WU92" s="8"/>
      <c r="WV92" s="8"/>
      <c r="WW92" s="8"/>
      <c r="WX92" s="8"/>
      <c r="WY92" s="8"/>
      <c r="WZ92" s="8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8"/>
      <c r="XM92" s="8"/>
      <c r="XN92" s="8"/>
      <c r="XO92" s="8"/>
      <c r="XP92" s="8"/>
      <c r="XQ92" s="8"/>
      <c r="XR92" s="8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8"/>
      <c r="YE92" s="8"/>
      <c r="YF92" s="8"/>
      <c r="YG92" s="8"/>
      <c r="YH92" s="8"/>
      <c r="YI92" s="8"/>
      <c r="YJ92" s="8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8"/>
      <c r="YW92" s="8"/>
      <c r="YX92" s="8"/>
      <c r="YY92" s="8"/>
      <c r="YZ92" s="8"/>
      <c r="ZA92" s="8"/>
      <c r="ZB92" s="8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8"/>
      <c r="ZO92" s="8"/>
      <c r="ZP92" s="8"/>
      <c r="ZQ92" s="8"/>
      <c r="ZR92" s="8"/>
      <c r="ZS92" s="8"/>
      <c r="ZT92" s="8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8"/>
      <c r="AAG92" s="8"/>
      <c r="AAH92" s="8"/>
      <c r="AAI92" s="8"/>
      <c r="AAJ92" s="8"/>
      <c r="AAK92" s="8"/>
      <c r="AAL92" s="8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8"/>
      <c r="AAY92" s="8"/>
      <c r="AAZ92" s="8"/>
      <c r="ABA92" s="8"/>
      <c r="ABB92" s="8"/>
      <c r="ABC92" s="8"/>
      <c r="ABD92" s="8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8"/>
      <c r="ABQ92" s="8"/>
      <c r="ABR92" s="8"/>
      <c r="ABS92" s="8"/>
      <c r="ABT92" s="8"/>
      <c r="ABU92" s="8"/>
      <c r="ABV92" s="8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8"/>
      <c r="ACI92" s="8"/>
      <c r="ACJ92" s="8"/>
      <c r="ACK92" s="8"/>
      <c r="ACL92" s="8"/>
      <c r="ACM92" s="8"/>
      <c r="ACN92" s="8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8"/>
      <c r="ADA92" s="8"/>
      <c r="ADB92" s="8"/>
      <c r="ADC92" s="8"/>
      <c r="ADD92" s="8"/>
      <c r="ADE92" s="8"/>
      <c r="ADF92" s="8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8"/>
      <c r="ADS92" s="8"/>
      <c r="ADT92" s="8"/>
      <c r="ADU92" s="8"/>
      <c r="ADV92" s="8"/>
      <c r="ADW92" s="8"/>
      <c r="ADX92" s="8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8"/>
      <c r="AEK92" s="8"/>
      <c r="AEL92" s="8"/>
      <c r="AEM92" s="8"/>
      <c r="AEN92" s="8"/>
      <c r="AEO92" s="8"/>
      <c r="AEP92" s="8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8"/>
      <c r="AFC92" s="8"/>
      <c r="AFD92" s="8"/>
      <c r="AFE92" s="8"/>
      <c r="AFF92" s="8"/>
      <c r="AFG92" s="8"/>
      <c r="AFH92" s="8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8"/>
      <c r="AFU92" s="8"/>
      <c r="AFV92" s="8"/>
      <c r="AFW92" s="8"/>
      <c r="AFX92" s="8"/>
      <c r="AFY92" s="8"/>
      <c r="AFZ92" s="8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8"/>
      <c r="AGM92" s="8"/>
      <c r="AGN92" s="8"/>
      <c r="AGO92" s="8"/>
      <c r="AGP92" s="8"/>
      <c r="AGQ92" s="8"/>
      <c r="AGR92" s="8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8"/>
      <c r="AHE92" s="8"/>
      <c r="AHF92" s="8"/>
      <c r="AHG92" s="8"/>
      <c r="AHH92" s="8"/>
      <c r="AHI92" s="8"/>
      <c r="AHJ92" s="8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8"/>
      <c r="AHW92" s="8"/>
      <c r="AHX92" s="8"/>
      <c r="AHY92" s="8"/>
      <c r="AHZ92" s="8"/>
      <c r="AIA92" s="8"/>
      <c r="AIB92" s="8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8"/>
      <c r="AIO92" s="8"/>
      <c r="AIP92" s="8"/>
      <c r="AIQ92" s="8"/>
      <c r="AIR92" s="8"/>
      <c r="AIS92" s="8"/>
      <c r="AIT92" s="8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8"/>
      <c r="AJG92" s="8"/>
      <c r="AJH92" s="8"/>
      <c r="AJI92" s="8"/>
      <c r="AJJ92" s="8"/>
      <c r="AJK92" s="8"/>
      <c r="AJL92" s="8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  <c r="AJX92" s="8"/>
      <c r="AJY92" s="8"/>
      <c r="AJZ92" s="8"/>
      <c r="AKA92" s="8"/>
      <c r="AKB92" s="8"/>
      <c r="AKC92" s="8"/>
      <c r="AKD92" s="8"/>
      <c r="AKE92" s="8"/>
      <c r="AKF92" s="8"/>
      <c r="AKG92" s="8"/>
      <c r="AKH92" s="8"/>
      <c r="AKI92" s="8"/>
      <c r="AKJ92" s="8"/>
      <c r="AKK92" s="8"/>
      <c r="AKL92" s="8"/>
      <c r="AKM92" s="8"/>
      <c r="AKN92" s="8"/>
      <c r="AKO92" s="8"/>
      <c r="AKP92" s="8"/>
      <c r="AKQ92" s="8"/>
      <c r="AKR92" s="8"/>
      <c r="AKS92" s="8"/>
      <c r="AKT92" s="8"/>
      <c r="AKU92" s="8"/>
      <c r="AKV92" s="8"/>
      <c r="AKW92" s="8"/>
      <c r="AKX92" s="8"/>
      <c r="AKY92" s="8"/>
      <c r="AKZ92" s="8"/>
      <c r="ALA92" s="8"/>
      <c r="ALB92" s="8"/>
      <c r="ALC92" s="8"/>
      <c r="ALD92" s="8"/>
      <c r="ALE92" s="8"/>
      <c r="ALF92" s="8"/>
      <c r="ALG92" s="8"/>
      <c r="ALH92" s="8"/>
      <c r="ALI92" s="8"/>
      <c r="ALJ92" s="8"/>
    </row>
    <row r="93" spans="1:998" ht="12.75" customHeight="1" x14ac:dyDescent="0.2">
      <c r="A93" s="27" t="s">
        <v>192</v>
      </c>
      <c r="B93" s="27"/>
      <c r="C93" s="27"/>
      <c r="D93" s="28"/>
      <c r="E93" s="29"/>
      <c r="F93" s="30"/>
      <c r="G93" s="31"/>
      <c r="H93" s="32"/>
      <c r="I93" s="27"/>
    </row>
    <row r="94" spans="1:998" ht="12.75" customHeight="1" x14ac:dyDescent="0.2">
      <c r="A94" s="27"/>
      <c r="B94" s="27"/>
      <c r="C94" s="27"/>
      <c r="D94" s="28"/>
      <c r="E94" s="29"/>
      <c r="F94" s="30"/>
      <c r="G94" s="31"/>
      <c r="H94" s="32"/>
      <c r="I94" s="27"/>
    </row>
    <row r="95" spans="1:998" ht="22.9" customHeight="1" x14ac:dyDescent="0.2">
      <c r="A95" s="232" t="s">
        <v>191</v>
      </c>
      <c r="B95" s="232"/>
      <c r="C95" s="232"/>
      <c r="D95" s="232"/>
      <c r="E95" s="232"/>
      <c r="F95" s="232"/>
      <c r="G95" s="232"/>
      <c r="H95" s="232"/>
      <c r="I95" s="27"/>
    </row>
    <row r="96" spans="1:998" ht="12.75" customHeight="1" x14ac:dyDescent="0.2">
      <c r="A96" s="33" t="s">
        <v>106</v>
      </c>
      <c r="B96" s="33"/>
      <c r="C96" s="33"/>
      <c r="D96" s="28"/>
      <c r="E96" s="33"/>
      <c r="F96" s="33"/>
      <c r="G96" s="33"/>
      <c r="H96" s="33"/>
      <c r="I96" s="27"/>
    </row>
    <row r="97" spans="1:9" ht="12.75" customHeight="1" x14ac:dyDescent="0.2">
      <c r="A97" s="33"/>
      <c r="B97" s="33"/>
      <c r="C97" s="33"/>
      <c r="D97" s="28"/>
      <c r="E97" s="33"/>
      <c r="F97" s="33"/>
      <c r="G97" s="33"/>
      <c r="H97" s="33"/>
      <c r="I97" s="27"/>
    </row>
    <row r="98" spans="1:9" ht="12.75" customHeight="1" x14ac:dyDescent="0.2">
      <c r="A98" s="33" t="s">
        <v>96</v>
      </c>
      <c r="B98" s="33"/>
      <c r="C98" s="33"/>
      <c r="D98" s="28"/>
      <c r="E98" s="33"/>
      <c r="F98" s="33"/>
      <c r="G98" s="33"/>
      <c r="H98" s="33"/>
      <c r="I98" s="27"/>
    </row>
    <row r="99" spans="1:9" ht="13.5" customHeight="1" x14ac:dyDescent="0.2">
      <c r="A99" s="33" t="s">
        <v>97</v>
      </c>
      <c r="B99" s="27"/>
      <c r="C99" s="27"/>
      <c r="D99" s="28"/>
      <c r="E99" s="29"/>
      <c r="F99" s="30"/>
      <c r="G99" s="31"/>
      <c r="H99" s="32"/>
      <c r="I99" s="27"/>
    </row>
    <row r="100" spans="1:9" ht="13.5" customHeight="1" x14ac:dyDescent="0.2">
      <c r="A100" s="34" t="s">
        <v>174</v>
      </c>
      <c r="B100" s="27"/>
      <c r="C100" s="27"/>
      <c r="D100" s="28"/>
      <c r="E100" s="29"/>
      <c r="F100" s="30"/>
      <c r="G100" s="31"/>
      <c r="H100" s="32"/>
      <c r="I100" s="27"/>
    </row>
    <row r="101" spans="1:9" ht="47.45" customHeight="1" x14ac:dyDescent="0.2">
      <c r="A101" s="233" t="s">
        <v>190</v>
      </c>
      <c r="B101" s="233"/>
      <c r="C101" s="233"/>
      <c r="D101" s="233"/>
      <c r="E101" s="233"/>
      <c r="F101" s="233"/>
      <c r="G101" s="233"/>
      <c r="H101" s="233"/>
      <c r="I101" s="27"/>
    </row>
    <row r="102" spans="1:9" ht="38.450000000000003" customHeight="1" x14ac:dyDescent="0.2">
      <c r="A102" s="234" t="s">
        <v>189</v>
      </c>
      <c r="B102" s="234"/>
      <c r="C102" s="234"/>
      <c r="D102" s="234"/>
      <c r="E102" s="234"/>
      <c r="F102" s="234"/>
      <c r="G102" s="234"/>
      <c r="H102" s="234"/>
      <c r="I102" s="27"/>
    </row>
    <row r="103" spans="1:9" x14ac:dyDescent="0.2">
      <c r="A103" s="8"/>
      <c r="B103" s="8"/>
      <c r="C103" s="8"/>
      <c r="D103" s="28"/>
      <c r="E103" s="29"/>
      <c r="F103" s="30"/>
      <c r="G103" s="31"/>
      <c r="H103" s="32"/>
    </row>
    <row r="104" spans="1:9" x14ac:dyDescent="0.2">
      <c r="A104" s="35" t="s">
        <v>183</v>
      </c>
      <c r="B104" s="8"/>
      <c r="C104" s="8"/>
      <c r="D104" s="28"/>
      <c r="E104" s="29"/>
      <c r="F104" s="30"/>
      <c r="G104" s="31"/>
      <c r="H104" s="32"/>
    </row>
  </sheetData>
  <mergeCells count="3">
    <mergeCell ref="A95:H95"/>
    <mergeCell ref="A101:H101"/>
    <mergeCell ref="A102:H102"/>
  </mergeCells>
  <pageMargins left="0.70866141732283472" right="0.70866141732283472" top="1.0629921259842521" bottom="0.78740157480314965" header="0.31496062992125984" footer="0.51181102362204722"/>
  <pageSetup paperSize="9" firstPageNumber="0" orientation="landscape" r:id="rId1"/>
  <headerFooter scaleWithDoc="0" alignWithMargins="0">
    <oddHeader>&amp;C&amp;L&amp;"Arial"&amp;B&amp;10Staatskanzlei_x000D_&amp;B&amp;10Dienststelle für Statistik&amp;R&amp;G</oddHeader>
    <oddFooter>&amp;L&amp;C&amp;R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MD104"/>
  <sheetViews>
    <sheetView zoomScaleNormal="100" workbookViewId="0"/>
  </sheetViews>
  <sheetFormatPr baseColWidth="10" defaultRowHeight="14.25" x14ac:dyDescent="0.2"/>
  <cols>
    <col min="1" max="1" width="15.25" customWidth="1"/>
    <col min="9" max="9" width="12.25" customWidth="1"/>
  </cols>
  <sheetData>
    <row r="1" spans="1:1018" ht="20.100000000000001" customHeight="1" x14ac:dyDescent="0.25">
      <c r="A1" s="1" t="s">
        <v>104</v>
      </c>
      <c r="B1" s="2"/>
      <c r="C1" s="2"/>
      <c r="D1" s="3"/>
      <c r="E1" s="4"/>
      <c r="F1" s="5"/>
      <c r="G1" s="6"/>
      <c r="H1" s="7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</row>
    <row r="2" spans="1:1018" ht="12.75" customHeight="1" x14ac:dyDescent="0.2">
      <c r="A2" s="2" t="s">
        <v>188</v>
      </c>
      <c r="B2" s="9"/>
      <c r="C2" s="9"/>
      <c r="D2" s="10"/>
      <c r="E2" s="11"/>
      <c r="F2" s="5"/>
      <c r="G2" s="12"/>
      <c r="H2" s="13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</row>
    <row r="3" spans="1:1018" ht="12.75" customHeight="1" x14ac:dyDescent="0.2">
      <c r="A3" s="14"/>
      <c r="B3" s="15" t="s">
        <v>102</v>
      </c>
      <c r="C3" s="16"/>
      <c r="D3" s="17"/>
      <c r="E3" s="16"/>
      <c r="F3" s="16"/>
      <c r="G3" s="16"/>
      <c r="H3" s="18"/>
      <c r="J3" s="25"/>
    </row>
    <row r="4" spans="1:1018" x14ac:dyDescent="0.2">
      <c r="A4" s="19"/>
      <c r="B4" s="15" t="s">
        <v>168</v>
      </c>
      <c r="C4" s="16"/>
      <c r="D4" s="20"/>
      <c r="E4" s="15" t="s">
        <v>169</v>
      </c>
      <c r="F4" s="16"/>
      <c r="G4" s="16"/>
      <c r="H4" s="16"/>
      <c r="I4" s="8"/>
      <c r="J4" s="37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</row>
    <row r="5" spans="1:1018" ht="63.75" customHeight="1" x14ac:dyDescent="0.2">
      <c r="A5" s="21" t="s">
        <v>0</v>
      </c>
      <c r="B5" s="61" t="s">
        <v>181</v>
      </c>
      <c r="C5" s="22" t="s">
        <v>187</v>
      </c>
      <c r="D5" s="22" t="s">
        <v>1</v>
      </c>
      <c r="E5" s="22" t="s">
        <v>181</v>
      </c>
      <c r="F5" s="22" t="s">
        <v>187</v>
      </c>
      <c r="G5" s="23" t="s">
        <v>1</v>
      </c>
      <c r="H5" s="24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</row>
    <row r="6" spans="1:1018" ht="24.75" customHeight="1" x14ac:dyDescent="0.2">
      <c r="A6" s="25" t="s">
        <v>2</v>
      </c>
      <c r="B6" s="44">
        <v>6108591.6899999995</v>
      </c>
      <c r="C6" s="50">
        <v>5904711.8899999997</v>
      </c>
      <c r="D6" s="45">
        <v>-3.3375908940477874</v>
      </c>
      <c r="E6" s="44">
        <v>2324697.8699999996</v>
      </c>
      <c r="F6" s="44">
        <v>2260988.2599999998</v>
      </c>
      <c r="G6" s="45">
        <v>-2.740554410195243</v>
      </c>
      <c r="H6" s="48" t="s">
        <v>6</v>
      </c>
      <c r="J6" s="60"/>
    </row>
    <row r="7" spans="1:1018" ht="24.75" customHeight="1" x14ac:dyDescent="0.2">
      <c r="A7" s="25" t="s">
        <v>4</v>
      </c>
      <c r="B7" s="44">
        <v>1712062.3199999998</v>
      </c>
      <c r="C7" s="50">
        <v>1547765.05</v>
      </c>
      <c r="D7" s="45">
        <v>-9.596453825349057</v>
      </c>
      <c r="E7" s="44">
        <v>581859.70999999973</v>
      </c>
      <c r="F7" s="44">
        <v>655990.48</v>
      </c>
      <c r="G7" s="43">
        <v>12.740316733736435</v>
      </c>
      <c r="H7" s="48" t="s">
        <v>3</v>
      </c>
      <c r="I7" s="26"/>
      <c r="J7" s="60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</row>
    <row r="8" spans="1:1018" ht="12.95" customHeight="1" x14ac:dyDescent="0.2">
      <c r="A8" s="26" t="s">
        <v>5</v>
      </c>
      <c r="B8" s="39">
        <v>360077</v>
      </c>
      <c r="C8" s="47">
        <v>311604.5</v>
      </c>
      <c r="D8" s="38">
        <v>-13.461704024416999</v>
      </c>
      <c r="E8" s="47">
        <v>162964</v>
      </c>
      <c r="F8" s="47">
        <v>90830.92</v>
      </c>
      <c r="G8" s="40">
        <v>-44.263199234186693</v>
      </c>
      <c r="H8" s="37" t="s">
        <v>6</v>
      </c>
      <c r="I8" s="26"/>
      <c r="J8" s="60"/>
    </row>
    <row r="9" spans="1:1018" ht="12.95" customHeight="1" x14ac:dyDescent="0.2">
      <c r="A9" s="26" t="s">
        <v>7</v>
      </c>
      <c r="B9" s="39">
        <v>550635.80000000005</v>
      </c>
      <c r="C9" s="47">
        <v>508477.2</v>
      </c>
      <c r="D9" s="38">
        <v>-7.6563492602551504</v>
      </c>
      <c r="E9" s="47">
        <v>256922.36</v>
      </c>
      <c r="F9" s="47">
        <v>224340.11</v>
      </c>
      <c r="G9" s="40">
        <v>-12.681749459252984</v>
      </c>
      <c r="H9" s="37" t="s">
        <v>6</v>
      </c>
      <c r="I9" s="26"/>
      <c r="J9" s="60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</row>
    <row r="10" spans="1:1018" ht="12.95" customHeight="1" x14ac:dyDescent="0.2">
      <c r="A10" s="26" t="s">
        <v>8</v>
      </c>
      <c r="B10" s="39">
        <v>17474</v>
      </c>
      <c r="C10" s="47">
        <v>19596</v>
      </c>
      <c r="D10" s="36">
        <v>12.143756438136661</v>
      </c>
      <c r="E10" s="47">
        <v>17474</v>
      </c>
      <c r="F10" s="47">
        <v>19596</v>
      </c>
      <c r="G10" s="38">
        <v>12.143756438136661</v>
      </c>
      <c r="H10" s="37" t="s">
        <v>3</v>
      </c>
      <c r="I10" s="26"/>
      <c r="J10" s="60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</row>
    <row r="11" spans="1:1018" ht="12.95" customHeight="1" x14ac:dyDescent="0.2">
      <c r="A11" s="26" t="s">
        <v>9</v>
      </c>
      <c r="B11" s="39">
        <v>105087</v>
      </c>
      <c r="C11" s="47">
        <v>122483</v>
      </c>
      <c r="D11" s="38">
        <v>16.553902956597867</v>
      </c>
      <c r="E11" s="47">
        <v>73390.039999999994</v>
      </c>
      <c r="F11" s="47">
        <v>79417.89</v>
      </c>
      <c r="G11" s="40">
        <v>8.213444222131514</v>
      </c>
      <c r="H11" s="37" t="s">
        <v>3</v>
      </c>
      <c r="I11" s="26"/>
      <c r="J11" s="60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</row>
    <row r="12" spans="1:1018" ht="12.95" customHeight="1" x14ac:dyDescent="0.2">
      <c r="A12" s="26" t="s">
        <v>10</v>
      </c>
      <c r="B12" s="39">
        <v>30018.5</v>
      </c>
      <c r="C12" s="47">
        <v>28686.3</v>
      </c>
      <c r="D12" s="41">
        <v>-4.437929943201695</v>
      </c>
      <c r="E12" s="47">
        <v>29618.5</v>
      </c>
      <c r="F12" s="47">
        <v>17177.599999999999</v>
      </c>
      <c r="G12" s="41">
        <v>-42.003815183078146</v>
      </c>
      <c r="H12" s="37" t="s">
        <v>6</v>
      </c>
      <c r="I12" s="26"/>
      <c r="J12" s="60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</row>
    <row r="13" spans="1:1018" ht="12.95" customHeight="1" x14ac:dyDescent="0.2">
      <c r="A13" s="26" t="s">
        <v>11</v>
      </c>
      <c r="B13" s="39">
        <v>47682.9</v>
      </c>
      <c r="C13" s="47">
        <v>28827.15</v>
      </c>
      <c r="D13" s="36">
        <v>-39.544050382841647</v>
      </c>
      <c r="E13" s="47">
        <v>-1261.49</v>
      </c>
      <c r="F13" s="47">
        <v>-1402.43</v>
      </c>
      <c r="G13" s="38">
        <v>11.172502358322307</v>
      </c>
      <c r="H13" s="37" t="s">
        <v>6</v>
      </c>
      <c r="I13" s="60"/>
      <c r="J13" s="60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</row>
    <row r="14" spans="1:1018" ht="12.95" customHeight="1" x14ac:dyDescent="0.2">
      <c r="A14" s="26" t="s">
        <v>12</v>
      </c>
      <c r="B14" s="39">
        <v>3655</v>
      </c>
      <c r="C14" s="47">
        <v>0</v>
      </c>
      <c r="D14" s="38">
        <v>-100</v>
      </c>
      <c r="E14" s="47">
        <v>2365.4499999999998</v>
      </c>
      <c r="F14" s="47">
        <v>0</v>
      </c>
      <c r="G14" s="38">
        <v>-100</v>
      </c>
      <c r="H14" s="37" t="s">
        <v>6</v>
      </c>
      <c r="I14" s="26"/>
      <c r="J14" s="60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</row>
    <row r="15" spans="1:1018" ht="12.95" customHeight="1" x14ac:dyDescent="0.2">
      <c r="A15" s="26" t="s">
        <v>13</v>
      </c>
      <c r="B15" s="39">
        <v>58285.8</v>
      </c>
      <c r="C15" s="47">
        <v>43700.6</v>
      </c>
      <c r="D15" s="38">
        <v>-25.023590651582385</v>
      </c>
      <c r="E15" s="47">
        <v>4085.75</v>
      </c>
      <c r="F15" s="47">
        <v>4675.8500000000004</v>
      </c>
      <c r="G15" s="38">
        <v>14.44288074404945</v>
      </c>
      <c r="H15" s="37" t="s">
        <v>3</v>
      </c>
      <c r="I15" s="26"/>
      <c r="J15" s="60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</row>
    <row r="16" spans="1:1018" ht="12.95" customHeight="1" x14ac:dyDescent="0.2">
      <c r="A16" s="26" t="s">
        <v>14</v>
      </c>
      <c r="B16" s="39">
        <v>416682.42</v>
      </c>
      <c r="C16" s="47">
        <v>403813.7</v>
      </c>
      <c r="D16" s="36">
        <v>-3.0883760346788742</v>
      </c>
      <c r="E16" s="47">
        <v>-15848.05</v>
      </c>
      <c r="F16" s="47">
        <v>182593.64</v>
      </c>
      <c r="G16" s="38" t="s">
        <v>99</v>
      </c>
      <c r="H16" s="37" t="s">
        <v>3</v>
      </c>
      <c r="I16" s="26"/>
      <c r="J16" s="60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</row>
    <row r="17" spans="1:1018" ht="12.95" customHeight="1" x14ac:dyDescent="0.2">
      <c r="A17" s="26" t="s">
        <v>15</v>
      </c>
      <c r="B17" s="39">
        <v>63314.7</v>
      </c>
      <c r="C17" s="47">
        <v>21708</v>
      </c>
      <c r="D17" s="38">
        <v>-65.714123260475048</v>
      </c>
      <c r="E17" s="47">
        <v>32487.95</v>
      </c>
      <c r="F17" s="47">
        <v>6716.3</v>
      </c>
      <c r="G17" s="41">
        <v>-79.326796550721113</v>
      </c>
      <c r="H17" s="37" t="s">
        <v>6</v>
      </c>
      <c r="I17" s="26"/>
      <c r="J17" s="60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</row>
    <row r="18" spans="1:1018" ht="12.95" customHeight="1" x14ac:dyDescent="0.2">
      <c r="A18" s="26" t="s">
        <v>16</v>
      </c>
      <c r="B18" s="39">
        <v>687</v>
      </c>
      <c r="C18" s="47">
        <v>0</v>
      </c>
      <c r="D18" s="38">
        <v>-100</v>
      </c>
      <c r="E18" s="47">
        <v>687</v>
      </c>
      <c r="F18" s="47">
        <v>0</v>
      </c>
      <c r="G18" s="38">
        <v>-100</v>
      </c>
      <c r="H18" s="37" t="s">
        <v>6</v>
      </c>
      <c r="I18" s="26"/>
      <c r="J18" s="60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</row>
    <row r="19" spans="1:1018" ht="12.95" customHeight="1" x14ac:dyDescent="0.2">
      <c r="A19" s="26" t="s">
        <v>17</v>
      </c>
      <c r="B19" s="42">
        <v>58462.2</v>
      </c>
      <c r="C19" s="47">
        <v>58868.6</v>
      </c>
      <c r="D19" s="36">
        <v>0.69515002856546881</v>
      </c>
      <c r="E19" s="47">
        <v>18974.2</v>
      </c>
      <c r="F19" s="47">
        <v>32044.6</v>
      </c>
      <c r="G19" s="46">
        <v>68.885117686121148</v>
      </c>
      <c r="H19" s="37" t="s">
        <v>3</v>
      </c>
      <c r="I19" s="26"/>
      <c r="J19" s="60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</row>
    <row r="20" spans="1:1018" ht="24.75" customHeight="1" x14ac:dyDescent="0.2">
      <c r="A20" s="25" t="s">
        <v>18</v>
      </c>
      <c r="B20" s="44">
        <v>1446077.5500000003</v>
      </c>
      <c r="C20" s="50">
        <v>1485583.26</v>
      </c>
      <c r="D20" s="45">
        <v>2.7319219498290201</v>
      </c>
      <c r="E20" s="44">
        <v>532985.3899999999</v>
      </c>
      <c r="F20" s="44">
        <v>566218.74</v>
      </c>
      <c r="G20" s="43">
        <v>6.2353210094558316</v>
      </c>
      <c r="H20" s="48" t="s">
        <v>3</v>
      </c>
      <c r="J20" s="60"/>
    </row>
    <row r="21" spans="1:1018" ht="12.95" customHeight="1" x14ac:dyDescent="0.2">
      <c r="A21" s="26" t="s">
        <v>19</v>
      </c>
      <c r="B21" s="42">
        <v>53941.15</v>
      </c>
      <c r="C21" s="47">
        <v>36945.1</v>
      </c>
      <c r="D21" s="36">
        <v>-31.508505102319845</v>
      </c>
      <c r="E21" s="42">
        <v>21881.3</v>
      </c>
      <c r="F21" s="42">
        <v>14493.3</v>
      </c>
      <c r="G21" s="38">
        <v>-33.763990256520408</v>
      </c>
      <c r="H21" s="37" t="s">
        <v>6</v>
      </c>
      <c r="I21" s="26"/>
      <c r="J21" s="60"/>
    </row>
    <row r="22" spans="1:1018" ht="12.95" customHeight="1" x14ac:dyDescent="0.2">
      <c r="A22" s="26" t="s">
        <v>20</v>
      </c>
      <c r="B22" s="39">
        <v>20339.900000000001</v>
      </c>
      <c r="C22" s="47">
        <v>19671.55</v>
      </c>
      <c r="D22" s="38">
        <v>-3.2859060270699567</v>
      </c>
      <c r="E22" s="39">
        <v>1523.9</v>
      </c>
      <c r="F22" s="39">
        <v>687.55</v>
      </c>
      <c r="G22" s="38">
        <v>-54.882210118774196</v>
      </c>
      <c r="H22" s="37" t="s">
        <v>6</v>
      </c>
      <c r="I22" s="26"/>
      <c r="J22" s="60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</row>
    <row r="23" spans="1:1018" ht="12.95" customHeight="1" x14ac:dyDescent="0.2">
      <c r="A23" s="26" t="s">
        <v>22</v>
      </c>
      <c r="B23" s="39">
        <v>151943.25</v>
      </c>
      <c r="C23" s="47">
        <v>181362.15</v>
      </c>
      <c r="D23" s="38">
        <v>19.361768291779988</v>
      </c>
      <c r="E23" s="39">
        <v>58026.65</v>
      </c>
      <c r="F23" s="39">
        <v>15299.5</v>
      </c>
      <c r="G23" s="40">
        <v>-73.633666599743393</v>
      </c>
      <c r="H23" s="37" t="s">
        <v>6</v>
      </c>
      <c r="I23" s="26"/>
      <c r="J23" s="60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</row>
    <row r="24" spans="1:1018" ht="12.95" customHeight="1" x14ac:dyDescent="0.2">
      <c r="A24" s="26" t="s">
        <v>23</v>
      </c>
      <c r="B24" s="39">
        <v>59768.2</v>
      </c>
      <c r="C24" s="47">
        <v>35006.199999999997</v>
      </c>
      <c r="D24" s="38">
        <v>-41.430058124554527</v>
      </c>
      <c r="E24" s="39">
        <v>11773.6</v>
      </c>
      <c r="F24" s="39">
        <v>16206.2</v>
      </c>
      <c r="G24" s="40">
        <v>37.648637629951757</v>
      </c>
      <c r="H24" s="37" t="s">
        <v>3</v>
      </c>
      <c r="I24" s="26"/>
      <c r="J24" s="60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</row>
    <row r="25" spans="1:1018" ht="12.95" customHeight="1" x14ac:dyDescent="0.2">
      <c r="A25" s="26" t="s">
        <v>24</v>
      </c>
      <c r="B25" s="39">
        <v>38921.5</v>
      </c>
      <c r="C25" s="47">
        <v>59221.75</v>
      </c>
      <c r="D25" s="36">
        <v>52.156905566332235</v>
      </c>
      <c r="E25" s="39">
        <v>21779.34</v>
      </c>
      <c r="F25" s="39">
        <v>28409.1</v>
      </c>
      <c r="G25" s="38">
        <v>30.440591863665283</v>
      </c>
      <c r="H25" s="37" t="s">
        <v>3</v>
      </c>
      <c r="I25" s="26"/>
      <c r="J25" s="60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</row>
    <row r="26" spans="1:1018" ht="12.95" customHeight="1" x14ac:dyDescent="0.2">
      <c r="A26" s="26" t="s">
        <v>25</v>
      </c>
      <c r="B26" s="39">
        <v>558518.6</v>
      </c>
      <c r="C26" s="47">
        <v>576335.55000000005</v>
      </c>
      <c r="D26" s="38">
        <v>3.1900370014535002</v>
      </c>
      <c r="E26" s="39">
        <v>306225.59999999998</v>
      </c>
      <c r="F26" s="39">
        <v>384634.42</v>
      </c>
      <c r="G26" s="40">
        <v>25.604920032812416</v>
      </c>
      <c r="H26" s="37" t="s">
        <v>3</v>
      </c>
      <c r="I26" s="26"/>
      <c r="J26" s="60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</row>
    <row r="27" spans="1:1018" ht="12.95" customHeight="1" x14ac:dyDescent="0.2">
      <c r="A27" s="26" t="s">
        <v>26</v>
      </c>
      <c r="B27" s="39">
        <v>26250</v>
      </c>
      <c r="C27" s="47">
        <v>5430.3</v>
      </c>
      <c r="D27" s="38">
        <v>-79.313142857142864</v>
      </c>
      <c r="E27" s="39">
        <v>21270</v>
      </c>
      <c r="F27" s="39">
        <v>-3183.3</v>
      </c>
      <c r="G27" s="38" t="s">
        <v>99</v>
      </c>
      <c r="H27" s="37" t="s">
        <v>6</v>
      </c>
      <c r="I27" s="26"/>
      <c r="J27" s="60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</row>
    <row r="28" spans="1:1018" ht="12.95" customHeight="1" x14ac:dyDescent="0.2">
      <c r="A28" s="26" t="s">
        <v>27</v>
      </c>
      <c r="B28" s="39">
        <v>7280</v>
      </c>
      <c r="C28" s="47">
        <v>7208.6</v>
      </c>
      <c r="D28" s="38">
        <v>-0.98076923076922573</v>
      </c>
      <c r="E28" s="39">
        <v>0</v>
      </c>
      <c r="F28" s="39">
        <v>0</v>
      </c>
      <c r="G28" s="36">
        <v>0</v>
      </c>
      <c r="H28" s="37" t="s">
        <v>21</v>
      </c>
      <c r="I28" s="26"/>
      <c r="J28" s="60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</row>
    <row r="29" spans="1:1018" ht="12.95" customHeight="1" x14ac:dyDescent="0.2">
      <c r="A29" s="26" t="s">
        <v>28</v>
      </c>
      <c r="B29" s="39">
        <v>41432</v>
      </c>
      <c r="C29" s="47">
        <v>29270</v>
      </c>
      <c r="D29" s="38">
        <v>-29.354122417455109</v>
      </c>
      <c r="E29" s="39">
        <v>10562</v>
      </c>
      <c r="F29" s="39">
        <v>-28363.3</v>
      </c>
      <c r="G29" s="38" t="s">
        <v>99</v>
      </c>
      <c r="H29" s="37" t="s">
        <v>6</v>
      </c>
      <c r="I29" s="26"/>
      <c r="J29" s="60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</row>
    <row r="30" spans="1:1018" ht="12.95" customHeight="1" x14ac:dyDescent="0.2">
      <c r="A30" s="26" t="s">
        <v>29</v>
      </c>
      <c r="B30" s="42">
        <v>18900</v>
      </c>
      <c r="C30" s="47">
        <v>13200</v>
      </c>
      <c r="D30" s="36">
        <v>-30.158730158730158</v>
      </c>
      <c r="E30" s="42">
        <v>9900</v>
      </c>
      <c r="F30" s="42">
        <v>9849.7800000000007</v>
      </c>
      <c r="G30" s="38">
        <v>-0.50727272727272066</v>
      </c>
      <c r="H30" s="37" t="s">
        <v>21</v>
      </c>
      <c r="I30" s="26"/>
      <c r="J30" s="60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</row>
    <row r="31" spans="1:1018" ht="12.95" customHeight="1" x14ac:dyDescent="0.2">
      <c r="A31" s="26" t="s">
        <v>30</v>
      </c>
      <c r="B31" s="42">
        <v>35382</v>
      </c>
      <c r="C31" s="47">
        <v>28936</v>
      </c>
      <c r="D31" s="36">
        <v>-18.218303091967666</v>
      </c>
      <c r="E31" s="42">
        <v>15448</v>
      </c>
      <c r="F31" s="42">
        <v>9284</v>
      </c>
      <c r="G31" s="38">
        <v>-39.901605385810463</v>
      </c>
      <c r="H31" s="37" t="s">
        <v>6</v>
      </c>
      <c r="I31" s="26"/>
      <c r="J31" s="60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</row>
    <row r="32" spans="1:1018" ht="12.95" customHeight="1" x14ac:dyDescent="0.2">
      <c r="A32" s="26" t="s">
        <v>31</v>
      </c>
      <c r="B32" s="39">
        <v>0</v>
      </c>
      <c r="C32" s="47">
        <v>0</v>
      </c>
      <c r="D32" s="38">
        <v>0</v>
      </c>
      <c r="E32" s="39">
        <v>0</v>
      </c>
      <c r="F32" s="39">
        <v>0</v>
      </c>
      <c r="G32" s="36">
        <v>0</v>
      </c>
      <c r="H32" s="37" t="s">
        <v>21</v>
      </c>
      <c r="I32" s="26"/>
      <c r="J32" s="60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</row>
    <row r="33" spans="1:1018" ht="12.95" customHeight="1" x14ac:dyDescent="0.2">
      <c r="A33" s="26" t="s">
        <v>32</v>
      </c>
      <c r="B33" s="39">
        <v>77316</v>
      </c>
      <c r="C33" s="47">
        <v>83273</v>
      </c>
      <c r="D33" s="38">
        <v>7.7047441667960053</v>
      </c>
      <c r="E33" s="39">
        <v>31522</v>
      </c>
      <c r="F33" s="39">
        <v>35190</v>
      </c>
      <c r="G33" s="38">
        <v>11.63631749254489</v>
      </c>
      <c r="H33" s="37" t="s">
        <v>3</v>
      </c>
      <c r="I33" s="26"/>
      <c r="J33" s="60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</row>
    <row r="34" spans="1:1018" ht="12.95" customHeight="1" x14ac:dyDescent="0.2">
      <c r="A34" s="26" t="s">
        <v>33</v>
      </c>
      <c r="B34" s="39">
        <v>51244</v>
      </c>
      <c r="C34" s="47">
        <v>57963</v>
      </c>
      <c r="D34" s="38">
        <v>13.111778939973458</v>
      </c>
      <c r="E34" s="39">
        <v>17568</v>
      </c>
      <c r="F34" s="39">
        <v>27851</v>
      </c>
      <c r="G34" s="40">
        <v>58.532559198542813</v>
      </c>
      <c r="H34" s="37" t="s">
        <v>3</v>
      </c>
      <c r="I34" s="26"/>
      <c r="J34" s="60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</row>
    <row r="35" spans="1:1018" ht="12.95" customHeight="1" x14ac:dyDescent="0.2">
      <c r="A35" s="26" t="s">
        <v>34</v>
      </c>
      <c r="B35" s="42">
        <v>4200</v>
      </c>
      <c r="C35" s="47">
        <v>1300</v>
      </c>
      <c r="D35" s="36">
        <v>-69.047619047619051</v>
      </c>
      <c r="E35" s="42">
        <v>-12100</v>
      </c>
      <c r="F35" s="42">
        <v>1300</v>
      </c>
      <c r="G35" s="38" t="s">
        <v>99</v>
      </c>
      <c r="H35" s="37" t="s">
        <v>3</v>
      </c>
      <c r="I35" s="26"/>
      <c r="J35" s="60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</row>
    <row r="36" spans="1:1018" ht="12.95" customHeight="1" x14ac:dyDescent="0.2">
      <c r="A36" s="26" t="s">
        <v>35</v>
      </c>
      <c r="B36" s="42">
        <v>26700</v>
      </c>
      <c r="C36" s="47">
        <v>40784.26</v>
      </c>
      <c r="D36" s="36">
        <v>52.750037453183531</v>
      </c>
      <c r="E36" s="42">
        <v>24700</v>
      </c>
      <c r="F36" s="42">
        <v>9892.42</v>
      </c>
      <c r="G36" s="38">
        <v>-59.949716599190282</v>
      </c>
      <c r="H36" s="37" t="s">
        <v>6</v>
      </c>
      <c r="I36" s="26"/>
      <c r="J36" s="60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</row>
    <row r="37" spans="1:1018" ht="12.95" customHeight="1" x14ac:dyDescent="0.2">
      <c r="A37" s="26" t="s">
        <v>36</v>
      </c>
      <c r="B37" s="39">
        <v>18966</v>
      </c>
      <c r="C37" s="47">
        <v>39224.5</v>
      </c>
      <c r="D37" s="38" t="s">
        <v>98</v>
      </c>
      <c r="E37" s="39">
        <v>7180</v>
      </c>
      <c r="F37" s="39">
        <v>5859.5</v>
      </c>
      <c r="G37" s="40">
        <v>-18.391364902506961</v>
      </c>
      <c r="H37" s="37" t="s">
        <v>6</v>
      </c>
      <c r="I37" s="26"/>
      <c r="J37" s="60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</row>
    <row r="38" spans="1:1018" ht="12.95" customHeight="1" x14ac:dyDescent="0.2">
      <c r="A38" s="26" t="s">
        <v>37</v>
      </c>
      <c r="B38" s="39">
        <v>149441.5</v>
      </c>
      <c r="C38" s="47">
        <v>146075.4</v>
      </c>
      <c r="D38" s="38">
        <v>-2.252453301124524</v>
      </c>
      <c r="E38" s="39">
        <v>-8067.41</v>
      </c>
      <c r="F38" s="39">
        <v>-10165.129999999999</v>
      </c>
      <c r="G38" s="38">
        <v>26.00239729975295</v>
      </c>
      <c r="H38" s="37" t="s">
        <v>6</v>
      </c>
      <c r="I38" s="26"/>
      <c r="J38" s="60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</row>
    <row r="39" spans="1:1018" ht="12.95" customHeight="1" x14ac:dyDescent="0.2">
      <c r="A39" s="26" t="s">
        <v>38</v>
      </c>
      <c r="B39" s="39">
        <v>20315.5</v>
      </c>
      <c r="C39" s="47">
        <v>49844.2</v>
      </c>
      <c r="D39" s="38" t="s">
        <v>98</v>
      </c>
      <c r="E39" s="39">
        <v>730</v>
      </c>
      <c r="F39" s="39">
        <v>27760</v>
      </c>
      <c r="G39" s="38" t="s">
        <v>98</v>
      </c>
      <c r="H39" s="37" t="s">
        <v>3</v>
      </c>
      <c r="I39" s="26"/>
      <c r="J39" s="60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</row>
    <row r="40" spans="1:1018" ht="12.95" customHeight="1" x14ac:dyDescent="0.2">
      <c r="A40" s="26" t="s">
        <v>39</v>
      </c>
      <c r="B40" s="39">
        <v>3984.1</v>
      </c>
      <c r="C40" s="47">
        <v>8950</v>
      </c>
      <c r="D40" s="38" t="s">
        <v>98</v>
      </c>
      <c r="E40" s="39">
        <v>-1665.9</v>
      </c>
      <c r="F40" s="39">
        <v>-2050</v>
      </c>
      <c r="G40" s="38">
        <v>23.056606038777829</v>
      </c>
      <c r="H40" s="37" t="s">
        <v>6</v>
      </c>
      <c r="I40" s="26"/>
      <c r="J40" s="60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</row>
    <row r="41" spans="1:1018" ht="12.95" customHeight="1" x14ac:dyDescent="0.2">
      <c r="A41" s="26" t="s">
        <v>40</v>
      </c>
      <c r="B41" s="39">
        <v>0</v>
      </c>
      <c r="C41" s="47">
        <v>0</v>
      </c>
      <c r="D41" s="38">
        <v>0</v>
      </c>
      <c r="E41" s="39">
        <v>-278.55</v>
      </c>
      <c r="F41" s="39">
        <v>0</v>
      </c>
      <c r="G41" s="38">
        <v>-100</v>
      </c>
      <c r="H41" s="37" t="s">
        <v>3</v>
      </c>
      <c r="I41" s="26"/>
      <c r="J41" s="60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8"/>
      <c r="ALU41" s="8"/>
      <c r="ALV41" s="8"/>
      <c r="ALW41" s="8"/>
      <c r="ALX41" s="8"/>
      <c r="ALY41" s="8"/>
      <c r="ALZ41" s="8"/>
      <c r="AMA41" s="8"/>
      <c r="AMB41" s="8"/>
      <c r="AMC41" s="8"/>
      <c r="AMD41" s="8"/>
    </row>
    <row r="42" spans="1:1018" ht="12.95" customHeight="1" x14ac:dyDescent="0.2">
      <c r="A42" s="26" t="s">
        <v>41</v>
      </c>
      <c r="B42" s="39">
        <v>67439.55</v>
      </c>
      <c r="C42" s="47">
        <v>65581.7</v>
      </c>
      <c r="D42" s="38">
        <v>-2.7548374803805862</v>
      </c>
      <c r="E42" s="39">
        <v>16956.86</v>
      </c>
      <c r="F42" s="39">
        <v>25993.7</v>
      </c>
      <c r="G42" s="38">
        <v>53.29312148593548</v>
      </c>
      <c r="H42" s="37" t="s">
        <v>3</v>
      </c>
      <c r="I42" s="26"/>
      <c r="J42" s="60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8"/>
      <c r="AMA42" s="8"/>
      <c r="AMB42" s="8"/>
      <c r="AMC42" s="8"/>
      <c r="AMD42" s="8"/>
    </row>
    <row r="43" spans="1:1018" ht="12.95" customHeight="1" x14ac:dyDescent="0.2">
      <c r="A43" s="26" t="s">
        <v>121</v>
      </c>
      <c r="B43" s="39">
        <v>13794.3</v>
      </c>
      <c r="C43" s="47">
        <v>0</v>
      </c>
      <c r="D43" s="38">
        <v>-100</v>
      </c>
      <c r="E43" s="39">
        <v>-21950</v>
      </c>
      <c r="F43" s="39">
        <v>-2730</v>
      </c>
      <c r="G43" s="38">
        <v>-87.562642369020509</v>
      </c>
      <c r="H43" s="37" t="s">
        <v>3</v>
      </c>
      <c r="I43" s="26"/>
      <c r="J43" s="60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</row>
    <row r="44" spans="1:1018" ht="24.75" customHeight="1" x14ac:dyDescent="0.2">
      <c r="A44" s="25" t="s">
        <v>43</v>
      </c>
      <c r="B44" s="44">
        <v>903306.57</v>
      </c>
      <c r="C44" s="50">
        <v>888180.66</v>
      </c>
      <c r="D44" s="45">
        <v>-1.6745045926102271</v>
      </c>
      <c r="E44" s="44">
        <v>307223.67999999999</v>
      </c>
      <c r="F44" s="44">
        <v>269155.63</v>
      </c>
      <c r="G44" s="43">
        <v>-12.390988220699651</v>
      </c>
      <c r="H44" s="48" t="s">
        <v>6</v>
      </c>
      <c r="J44" s="60"/>
    </row>
    <row r="45" spans="1:1018" ht="12.95" customHeight="1" x14ac:dyDescent="0.2">
      <c r="A45" s="26" t="s">
        <v>44</v>
      </c>
      <c r="B45" s="39">
        <v>64500.35</v>
      </c>
      <c r="C45" s="47">
        <v>52894.5</v>
      </c>
      <c r="D45" s="38">
        <v>-17.993468252497852</v>
      </c>
      <c r="E45" s="39">
        <v>59151.95</v>
      </c>
      <c r="F45" s="39">
        <v>50600.7</v>
      </c>
      <c r="G45" s="38">
        <v>-14.45641267954818</v>
      </c>
      <c r="H45" s="37" t="s">
        <v>6</v>
      </c>
      <c r="I45" s="26"/>
      <c r="J45" s="60"/>
    </row>
    <row r="46" spans="1:1018" ht="12.95" customHeight="1" x14ac:dyDescent="0.2">
      <c r="A46" s="26" t="s">
        <v>122</v>
      </c>
      <c r="B46" s="39">
        <v>98330.65</v>
      </c>
      <c r="C46" s="47">
        <v>107869.65</v>
      </c>
      <c r="D46" s="38">
        <v>9.7009426867411133</v>
      </c>
      <c r="E46" s="39">
        <v>12719.47</v>
      </c>
      <c r="F46" s="39">
        <v>2938.55</v>
      </c>
      <c r="G46" s="40">
        <v>-76.897229208449716</v>
      </c>
      <c r="H46" s="37" t="s">
        <v>6</v>
      </c>
      <c r="I46" s="26"/>
      <c r="J46" s="60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</row>
    <row r="47" spans="1:1018" ht="12.95" customHeight="1" x14ac:dyDescent="0.2">
      <c r="A47" s="26" t="s">
        <v>46</v>
      </c>
      <c r="B47" s="39">
        <v>38047.300000000003</v>
      </c>
      <c r="C47" s="47">
        <v>17923.400000000001</v>
      </c>
      <c r="D47" s="38">
        <v>-52.891795212800908</v>
      </c>
      <c r="E47" s="39">
        <v>2194</v>
      </c>
      <c r="F47" s="39">
        <v>8803.66</v>
      </c>
      <c r="G47" s="38" t="s">
        <v>98</v>
      </c>
      <c r="H47" s="37" t="s">
        <v>3</v>
      </c>
      <c r="I47" s="26"/>
      <c r="J47" s="60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</row>
    <row r="48" spans="1:1018" ht="12.95" customHeight="1" x14ac:dyDescent="0.2">
      <c r="A48" s="26" t="s">
        <v>47</v>
      </c>
      <c r="B48" s="39">
        <v>114.6</v>
      </c>
      <c r="C48" s="47">
        <v>32.15</v>
      </c>
      <c r="D48" s="38">
        <v>-71.945898778359506</v>
      </c>
      <c r="E48" s="39">
        <v>-455.4</v>
      </c>
      <c r="F48" s="39">
        <v>-567.85</v>
      </c>
      <c r="G48" s="41">
        <v>24.692577953447532</v>
      </c>
      <c r="H48" s="37" t="s">
        <v>6</v>
      </c>
      <c r="I48" s="26"/>
      <c r="J48" s="60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</row>
    <row r="49" spans="1:1018" ht="12.95" customHeight="1" x14ac:dyDescent="0.2">
      <c r="A49" s="26" t="s">
        <v>48</v>
      </c>
      <c r="B49" s="42">
        <v>23818.9</v>
      </c>
      <c r="C49" s="47">
        <v>11516.4</v>
      </c>
      <c r="D49" s="36">
        <v>-51.65016016692627</v>
      </c>
      <c r="E49" s="42">
        <v>18618.900000000001</v>
      </c>
      <c r="F49" s="42">
        <v>-4721.3999999999996</v>
      </c>
      <c r="G49" s="38" t="s">
        <v>99</v>
      </c>
      <c r="H49" s="37" t="s">
        <v>6</v>
      </c>
      <c r="I49" s="26"/>
      <c r="J49" s="60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  <c r="ALO49" s="8"/>
      <c r="ALP49" s="8"/>
      <c r="ALQ49" s="8"/>
      <c r="ALR49" s="8"/>
      <c r="ALS49" s="8"/>
      <c r="ALT49" s="8"/>
      <c r="ALU49" s="8"/>
      <c r="ALV49" s="8"/>
      <c r="ALW49" s="8"/>
      <c r="ALX49" s="8"/>
      <c r="ALY49" s="8"/>
      <c r="ALZ49" s="8"/>
      <c r="AMA49" s="8"/>
      <c r="AMB49" s="8"/>
      <c r="AMC49" s="8"/>
      <c r="AMD49" s="8"/>
    </row>
    <row r="50" spans="1:1018" ht="12.95" customHeight="1" x14ac:dyDescent="0.2">
      <c r="A50" s="26" t="s">
        <v>49</v>
      </c>
      <c r="B50" s="42">
        <v>43022.1</v>
      </c>
      <c r="C50" s="47">
        <v>33274</v>
      </c>
      <c r="D50" s="36">
        <v>-22.658354659581935</v>
      </c>
      <c r="E50" s="42">
        <v>15539.26</v>
      </c>
      <c r="F50" s="42">
        <v>6606.4</v>
      </c>
      <c r="G50" s="38">
        <v>-57.485748999630616</v>
      </c>
      <c r="H50" s="37" t="s">
        <v>6</v>
      </c>
      <c r="I50" s="26"/>
      <c r="J50" s="60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</row>
    <row r="51" spans="1:1018" ht="12.95" customHeight="1" x14ac:dyDescent="0.2">
      <c r="A51" s="26" t="s">
        <v>50</v>
      </c>
      <c r="B51" s="39">
        <v>564088.27</v>
      </c>
      <c r="C51" s="47">
        <v>552548.56000000006</v>
      </c>
      <c r="D51" s="38">
        <v>-2.0457277014464355</v>
      </c>
      <c r="E51" s="39">
        <v>190544.1</v>
      </c>
      <c r="F51" s="39">
        <v>235475.32</v>
      </c>
      <c r="G51" s="40">
        <v>23.580483468131526</v>
      </c>
      <c r="H51" s="37" t="s">
        <v>3</v>
      </c>
      <c r="I51" s="26"/>
      <c r="J51" s="60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  <c r="ALO51" s="8"/>
      <c r="ALP51" s="8"/>
      <c r="ALQ51" s="8"/>
      <c r="ALR51" s="8"/>
      <c r="ALS51" s="8"/>
      <c r="ALT51" s="8"/>
      <c r="ALU51" s="8"/>
      <c r="ALV51" s="8"/>
      <c r="ALW51" s="8"/>
      <c r="ALX51" s="8"/>
      <c r="ALY51" s="8"/>
      <c r="ALZ51" s="8"/>
      <c r="AMA51" s="8"/>
      <c r="AMB51" s="8"/>
      <c r="AMC51" s="8"/>
      <c r="AMD51" s="8"/>
    </row>
    <row r="52" spans="1:1018" ht="12.95" customHeight="1" x14ac:dyDescent="0.2">
      <c r="A52" s="26" t="s">
        <v>51</v>
      </c>
      <c r="B52" s="39">
        <v>4200</v>
      </c>
      <c r="C52" s="47">
        <v>9000</v>
      </c>
      <c r="D52" s="38" t="s">
        <v>98</v>
      </c>
      <c r="E52" s="39">
        <v>-2075</v>
      </c>
      <c r="F52" s="39">
        <v>-5769.35</v>
      </c>
      <c r="G52" s="38" t="s">
        <v>98</v>
      </c>
      <c r="H52" s="37" t="s">
        <v>6</v>
      </c>
      <c r="I52" s="26"/>
      <c r="J52" s="60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</row>
    <row r="53" spans="1:1018" ht="12.95" customHeight="1" x14ac:dyDescent="0.2">
      <c r="A53" s="26" t="s">
        <v>52</v>
      </c>
      <c r="B53" s="39">
        <v>9998.4</v>
      </c>
      <c r="C53" s="47">
        <v>0</v>
      </c>
      <c r="D53" s="38">
        <v>-100</v>
      </c>
      <c r="E53" s="39">
        <v>2645.8</v>
      </c>
      <c r="F53" s="39">
        <v>0</v>
      </c>
      <c r="G53" s="41">
        <v>-100</v>
      </c>
      <c r="H53" s="37" t="s">
        <v>6</v>
      </c>
      <c r="I53" s="26"/>
      <c r="J53" s="6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</row>
    <row r="54" spans="1:1018" ht="12.95" customHeight="1" x14ac:dyDescent="0.2">
      <c r="A54" s="26" t="s">
        <v>53</v>
      </c>
      <c r="B54" s="39">
        <v>0</v>
      </c>
      <c r="C54" s="47">
        <v>0</v>
      </c>
      <c r="D54" s="38">
        <v>0</v>
      </c>
      <c r="E54" s="39">
        <v>-700</v>
      </c>
      <c r="F54" s="39">
        <v>-14728.3</v>
      </c>
      <c r="G54" s="38" t="s">
        <v>98</v>
      </c>
      <c r="H54" s="37" t="s">
        <v>6</v>
      </c>
      <c r="I54" s="26"/>
      <c r="J54" s="6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</row>
    <row r="55" spans="1:1018" ht="12.95" customHeight="1" x14ac:dyDescent="0.2">
      <c r="A55" s="26" t="s">
        <v>54</v>
      </c>
      <c r="B55" s="39">
        <v>0</v>
      </c>
      <c r="C55" s="47">
        <v>0</v>
      </c>
      <c r="D55" s="38">
        <v>0</v>
      </c>
      <c r="E55" s="39">
        <v>0</v>
      </c>
      <c r="F55" s="39">
        <v>0</v>
      </c>
      <c r="G55" s="36">
        <v>0</v>
      </c>
      <c r="H55" s="37" t="s">
        <v>21</v>
      </c>
      <c r="I55" s="26"/>
      <c r="J55" s="6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</row>
    <row r="56" spans="1:1018" ht="12.95" customHeight="1" x14ac:dyDescent="0.2">
      <c r="A56" s="26" t="s">
        <v>55</v>
      </c>
      <c r="B56" s="39">
        <v>10543</v>
      </c>
      <c r="C56" s="47">
        <v>25862</v>
      </c>
      <c r="D56" s="38" t="s">
        <v>98</v>
      </c>
      <c r="E56" s="39">
        <v>811</v>
      </c>
      <c r="F56" s="39">
        <v>-804</v>
      </c>
      <c r="G56" s="38" t="s">
        <v>99</v>
      </c>
      <c r="H56" s="37" t="s">
        <v>6</v>
      </c>
      <c r="I56" s="26"/>
      <c r="J56" s="6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</row>
    <row r="57" spans="1:1018" ht="12.95" customHeight="1" x14ac:dyDescent="0.2">
      <c r="A57" s="26" t="s">
        <v>56</v>
      </c>
      <c r="B57" s="39">
        <v>41934</v>
      </c>
      <c r="C57" s="47">
        <v>70244</v>
      </c>
      <c r="D57" s="38">
        <v>67.510850383936656</v>
      </c>
      <c r="E57" s="39">
        <v>3520.6</v>
      </c>
      <c r="F57" s="39">
        <v>-15053.5</v>
      </c>
      <c r="G57" s="38" t="s">
        <v>99</v>
      </c>
      <c r="H57" s="37" t="s">
        <v>6</v>
      </c>
      <c r="I57" s="26"/>
      <c r="J57" s="60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</row>
    <row r="58" spans="1:1018" ht="12.95" customHeight="1" x14ac:dyDescent="0.2">
      <c r="A58" s="26" t="s">
        <v>57</v>
      </c>
      <c r="B58" s="39">
        <v>4709</v>
      </c>
      <c r="C58" s="47">
        <v>7016</v>
      </c>
      <c r="D58" s="38">
        <v>48.991293268209816</v>
      </c>
      <c r="E58" s="39">
        <v>4709</v>
      </c>
      <c r="F58" s="39">
        <v>6375.4</v>
      </c>
      <c r="G58" s="40">
        <v>35.387555744319386</v>
      </c>
      <c r="H58" s="37" t="s">
        <v>3</v>
      </c>
      <c r="I58" s="26"/>
      <c r="J58" s="60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</row>
    <row r="59" spans="1:1018" ht="24.75" customHeight="1" x14ac:dyDescent="0.2">
      <c r="A59" s="25" t="s">
        <v>58</v>
      </c>
      <c r="B59" s="44">
        <v>845191.05</v>
      </c>
      <c r="C59" s="50">
        <v>872562.97</v>
      </c>
      <c r="D59" s="45">
        <v>3.238548254859055</v>
      </c>
      <c r="E59" s="44">
        <v>308719.79000000004</v>
      </c>
      <c r="F59" s="44">
        <v>359883</v>
      </c>
      <c r="G59" s="43">
        <v>16.572701737067117</v>
      </c>
      <c r="H59" s="48" t="s">
        <v>3</v>
      </c>
      <c r="J59" s="60"/>
    </row>
    <row r="60" spans="1:1018" ht="12.95" customHeight="1" x14ac:dyDescent="0.2">
      <c r="A60" s="26" t="s">
        <v>59</v>
      </c>
      <c r="B60" s="39">
        <v>157954.04999999999</v>
      </c>
      <c r="C60" s="47">
        <v>145076.95000000001</v>
      </c>
      <c r="D60" s="38">
        <v>-8.1524342047576361</v>
      </c>
      <c r="E60" s="39">
        <v>37924.25</v>
      </c>
      <c r="F60" s="39">
        <v>50588.35</v>
      </c>
      <c r="G60" s="40">
        <v>33.393145546714834</v>
      </c>
      <c r="H60" s="37" t="s">
        <v>3</v>
      </c>
      <c r="I60" s="26"/>
      <c r="J60" s="60"/>
    </row>
    <row r="61" spans="1:1018" ht="12.95" customHeight="1" x14ac:dyDescent="0.2">
      <c r="A61" s="26" t="s">
        <v>60</v>
      </c>
      <c r="B61" s="39">
        <v>35420</v>
      </c>
      <c r="C61" s="47">
        <v>28880</v>
      </c>
      <c r="D61" s="38">
        <v>-18.464144551101072</v>
      </c>
      <c r="E61" s="39">
        <v>19253.7</v>
      </c>
      <c r="F61" s="39">
        <v>13280</v>
      </c>
      <c r="G61" s="38">
        <v>-31.026244306289186</v>
      </c>
      <c r="H61" s="37" t="s">
        <v>6</v>
      </c>
      <c r="I61" s="26"/>
      <c r="J61" s="60"/>
    </row>
    <row r="62" spans="1:1018" ht="12.95" customHeight="1" x14ac:dyDescent="0.2">
      <c r="A62" s="26" t="s">
        <v>61</v>
      </c>
      <c r="B62" s="39">
        <v>40509.5</v>
      </c>
      <c r="C62" s="47">
        <v>23235.200000000001</v>
      </c>
      <c r="D62" s="38">
        <v>-42.642590009750798</v>
      </c>
      <c r="E62" s="39">
        <v>20601.5</v>
      </c>
      <c r="F62" s="39">
        <v>3831.7</v>
      </c>
      <c r="G62" s="40">
        <v>-81.400868868771695</v>
      </c>
      <c r="H62" s="37" t="s">
        <v>6</v>
      </c>
      <c r="I62" s="26"/>
      <c r="J62" s="60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  <c r="ALV62" s="8"/>
      <c r="ALW62" s="8"/>
      <c r="ALX62" s="8"/>
      <c r="ALY62" s="8"/>
      <c r="ALZ62" s="8"/>
      <c r="AMA62" s="8"/>
      <c r="AMB62" s="8"/>
      <c r="AMC62" s="8"/>
      <c r="AMD62" s="8"/>
    </row>
    <row r="63" spans="1:1018" ht="12.95" customHeight="1" x14ac:dyDescent="0.2">
      <c r="A63" s="26" t="s">
        <v>62</v>
      </c>
      <c r="B63" s="39">
        <v>10680</v>
      </c>
      <c r="C63" s="47">
        <v>7120</v>
      </c>
      <c r="D63" s="41">
        <v>-33.333333333333329</v>
      </c>
      <c r="E63" s="39">
        <v>-4925.05</v>
      </c>
      <c r="F63" s="39">
        <v>-7159</v>
      </c>
      <c r="G63" s="38">
        <v>45.358930366189171</v>
      </c>
      <c r="H63" s="37" t="s">
        <v>6</v>
      </c>
      <c r="I63" s="26"/>
      <c r="J63" s="60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</row>
    <row r="64" spans="1:1018" ht="12.95" customHeight="1" x14ac:dyDescent="0.2">
      <c r="A64" s="26" t="s">
        <v>63</v>
      </c>
      <c r="B64" s="42">
        <v>63597.45</v>
      </c>
      <c r="C64" s="47">
        <v>52543.6</v>
      </c>
      <c r="D64" s="36">
        <v>-17.380964173878038</v>
      </c>
      <c r="E64" s="42">
        <v>51069.8</v>
      </c>
      <c r="F64" s="42">
        <v>40758.300000000003</v>
      </c>
      <c r="G64" s="38">
        <v>-20.190993503009604</v>
      </c>
      <c r="H64" s="37" t="s">
        <v>6</v>
      </c>
      <c r="I64" s="26"/>
      <c r="J64" s="60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  <c r="ALO64" s="8"/>
      <c r="ALP64" s="8"/>
      <c r="ALQ64" s="8"/>
      <c r="ALR64" s="8"/>
      <c r="ALS64" s="8"/>
      <c r="ALT64" s="8"/>
      <c r="ALU64" s="8"/>
      <c r="ALV64" s="8"/>
      <c r="ALW64" s="8"/>
      <c r="ALX64" s="8"/>
      <c r="ALY64" s="8"/>
      <c r="ALZ64" s="8"/>
      <c r="AMA64" s="8"/>
      <c r="AMB64" s="8"/>
      <c r="AMC64" s="8"/>
      <c r="AMD64" s="8"/>
    </row>
    <row r="65" spans="1:1018" ht="12.95" customHeight="1" x14ac:dyDescent="0.2">
      <c r="A65" s="26" t="s">
        <v>64</v>
      </c>
      <c r="B65" s="42">
        <v>17216.400000000001</v>
      </c>
      <c r="C65" s="47">
        <v>20261</v>
      </c>
      <c r="D65" s="36">
        <v>17.684301015310972</v>
      </c>
      <c r="E65" s="42">
        <v>14396.4</v>
      </c>
      <c r="F65" s="42">
        <v>19321</v>
      </c>
      <c r="G65" s="38">
        <v>34.207162901836575</v>
      </c>
      <c r="H65" s="37" t="s">
        <v>3</v>
      </c>
      <c r="I65" s="26"/>
      <c r="J65" s="60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  <c r="ALA65" s="8"/>
      <c r="ALB65" s="8"/>
      <c r="ALC65" s="8"/>
      <c r="ALD65" s="8"/>
      <c r="ALE65" s="8"/>
      <c r="ALF65" s="8"/>
      <c r="ALG65" s="8"/>
      <c r="ALH65" s="8"/>
      <c r="ALI65" s="8"/>
      <c r="ALJ65" s="8"/>
      <c r="ALK65" s="8"/>
      <c r="ALL65" s="8"/>
      <c r="ALM65" s="8"/>
      <c r="ALN65" s="8"/>
      <c r="ALO65" s="8"/>
      <c r="ALP65" s="8"/>
      <c r="ALQ65" s="8"/>
      <c r="ALR65" s="8"/>
      <c r="ALS65" s="8"/>
      <c r="ALT65" s="8"/>
      <c r="ALU65" s="8"/>
      <c r="ALV65" s="8"/>
      <c r="ALW65" s="8"/>
      <c r="ALX65" s="8"/>
      <c r="ALY65" s="8"/>
      <c r="ALZ65" s="8"/>
      <c r="AMA65" s="8"/>
      <c r="AMB65" s="8"/>
      <c r="AMC65" s="8"/>
      <c r="AMD65" s="8"/>
    </row>
    <row r="66" spans="1:1018" ht="12.95" customHeight="1" x14ac:dyDescent="0.2">
      <c r="A66" s="26" t="s">
        <v>65</v>
      </c>
      <c r="B66" s="39">
        <v>50481.9</v>
      </c>
      <c r="C66" s="47">
        <v>56156.9</v>
      </c>
      <c r="D66" s="38">
        <v>11.241652948878707</v>
      </c>
      <c r="E66" s="39">
        <v>12038.6</v>
      </c>
      <c r="F66" s="39">
        <v>-5214.95</v>
      </c>
      <c r="G66" s="38" t="s">
        <v>99</v>
      </c>
      <c r="H66" s="37" t="s">
        <v>6</v>
      </c>
      <c r="I66" s="26"/>
      <c r="J66" s="60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  <c r="ALK66" s="8"/>
      <c r="ALL66" s="8"/>
      <c r="ALM66" s="8"/>
      <c r="ALN66" s="8"/>
      <c r="ALO66" s="8"/>
      <c r="ALP66" s="8"/>
      <c r="ALQ66" s="8"/>
      <c r="ALR66" s="8"/>
      <c r="ALS66" s="8"/>
      <c r="ALT66" s="8"/>
      <c r="ALU66" s="8"/>
      <c r="ALV66" s="8"/>
      <c r="ALW66" s="8"/>
      <c r="ALX66" s="8"/>
      <c r="ALY66" s="8"/>
      <c r="ALZ66" s="8"/>
      <c r="AMA66" s="8"/>
      <c r="AMB66" s="8"/>
      <c r="AMC66" s="8"/>
      <c r="AMD66" s="8"/>
    </row>
    <row r="67" spans="1:1018" ht="12.95" customHeight="1" x14ac:dyDescent="0.2">
      <c r="A67" s="26" t="s">
        <v>66</v>
      </c>
      <c r="B67" s="39">
        <v>150574.29999999999</v>
      </c>
      <c r="C67" s="47">
        <v>126357.07</v>
      </c>
      <c r="D67" s="38">
        <v>-16.08324262506947</v>
      </c>
      <c r="E67" s="39">
        <v>28248.95</v>
      </c>
      <c r="F67" s="39">
        <v>36778.769999999997</v>
      </c>
      <c r="G67" s="40">
        <v>30.195175395899653</v>
      </c>
      <c r="H67" s="37" t="s">
        <v>3</v>
      </c>
      <c r="I67" s="26"/>
      <c r="J67" s="60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  <c r="ALO67" s="8"/>
      <c r="ALP67" s="8"/>
      <c r="ALQ67" s="8"/>
      <c r="ALR67" s="8"/>
      <c r="ALS67" s="8"/>
      <c r="ALT67" s="8"/>
      <c r="ALU67" s="8"/>
      <c r="ALV67" s="8"/>
      <c r="ALW67" s="8"/>
      <c r="ALX67" s="8"/>
      <c r="ALY67" s="8"/>
      <c r="ALZ67" s="8"/>
      <c r="AMA67" s="8"/>
      <c r="AMB67" s="8"/>
      <c r="AMC67" s="8"/>
      <c r="AMD67" s="8"/>
    </row>
    <row r="68" spans="1:1018" ht="12.95" customHeight="1" x14ac:dyDescent="0.2">
      <c r="A68" s="26" t="s">
        <v>67</v>
      </c>
      <c r="B68" s="39">
        <v>61220</v>
      </c>
      <c r="C68" s="47">
        <v>55676.2</v>
      </c>
      <c r="D68" s="38">
        <v>-9.05553740607645</v>
      </c>
      <c r="E68" s="39">
        <v>41420</v>
      </c>
      <c r="F68" s="39">
        <v>30815.200000000001</v>
      </c>
      <c r="G68" s="40">
        <v>-25.603090294543694</v>
      </c>
      <c r="H68" s="37" t="s">
        <v>6</v>
      </c>
      <c r="I68" s="26"/>
      <c r="J68" s="60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  <c r="ALO68" s="8"/>
      <c r="ALP68" s="8"/>
      <c r="ALQ68" s="8"/>
      <c r="ALR68" s="8"/>
      <c r="ALS68" s="8"/>
      <c r="ALT68" s="8"/>
      <c r="ALU68" s="8"/>
      <c r="ALV68" s="8"/>
      <c r="ALW68" s="8"/>
      <c r="ALX68" s="8"/>
      <c r="ALY68" s="8"/>
      <c r="ALZ68" s="8"/>
      <c r="AMA68" s="8"/>
      <c r="AMB68" s="8"/>
      <c r="AMC68" s="8"/>
      <c r="AMD68" s="8"/>
    </row>
    <row r="69" spans="1:1018" ht="12.95" customHeight="1" x14ac:dyDescent="0.2">
      <c r="A69" s="26" t="s">
        <v>68</v>
      </c>
      <c r="B69" s="39">
        <v>197695.45</v>
      </c>
      <c r="C69" s="47">
        <v>206704</v>
      </c>
      <c r="D69" s="38">
        <v>4.556781655824647</v>
      </c>
      <c r="E69" s="39">
        <v>102081.89</v>
      </c>
      <c r="F69" s="39">
        <v>133446.6</v>
      </c>
      <c r="G69" s="40">
        <v>30.725048292111367</v>
      </c>
      <c r="H69" s="37" t="s">
        <v>3</v>
      </c>
      <c r="I69" s="26"/>
      <c r="J69" s="60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  <c r="ALV69" s="8"/>
      <c r="ALW69" s="8"/>
      <c r="ALX69" s="8"/>
      <c r="ALY69" s="8"/>
      <c r="ALZ69" s="8"/>
      <c r="AMA69" s="8"/>
      <c r="AMB69" s="8"/>
      <c r="AMC69" s="8"/>
      <c r="AMD69" s="8"/>
    </row>
    <row r="70" spans="1:1018" ht="12.95" customHeight="1" x14ac:dyDescent="0.2">
      <c r="A70" s="26" t="s">
        <v>69</v>
      </c>
      <c r="B70" s="39">
        <v>40511.4</v>
      </c>
      <c r="C70" s="47">
        <v>54276.35</v>
      </c>
      <c r="D70" s="38">
        <v>33.977966695794258</v>
      </c>
      <c r="E70" s="39">
        <v>618.29999999999995</v>
      </c>
      <c r="F70" s="39">
        <v>15867.88</v>
      </c>
      <c r="G70" s="38" t="s">
        <v>98</v>
      </c>
      <c r="H70" s="37" t="s">
        <v>3</v>
      </c>
      <c r="I70" s="26"/>
      <c r="J70" s="60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</row>
    <row r="71" spans="1:1018" ht="12.95" customHeight="1" x14ac:dyDescent="0.2">
      <c r="A71" s="26" t="s">
        <v>70</v>
      </c>
      <c r="B71" s="39">
        <v>10426.6</v>
      </c>
      <c r="C71" s="47">
        <v>69692.800000000003</v>
      </c>
      <c r="D71" s="38" t="s">
        <v>98</v>
      </c>
      <c r="E71" s="42">
        <v>-8005.55</v>
      </c>
      <c r="F71" s="42">
        <v>15893.25</v>
      </c>
      <c r="G71" s="38" t="s">
        <v>99</v>
      </c>
      <c r="H71" s="37" t="s">
        <v>3</v>
      </c>
      <c r="I71" s="26"/>
      <c r="J71" s="60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  <c r="ALV71" s="8"/>
      <c r="ALW71" s="8"/>
      <c r="ALX71" s="8"/>
      <c r="ALY71" s="8"/>
      <c r="ALZ71" s="8"/>
      <c r="AMA71" s="8"/>
      <c r="AMB71" s="8"/>
      <c r="AMC71" s="8"/>
      <c r="AMD71" s="8"/>
    </row>
    <row r="72" spans="1:1018" ht="12.95" customHeight="1" x14ac:dyDescent="0.2">
      <c r="A72" s="26" t="s">
        <v>71</v>
      </c>
      <c r="B72" s="39">
        <v>8904</v>
      </c>
      <c r="C72" s="47">
        <v>26582.9</v>
      </c>
      <c r="D72" s="38" t="s">
        <v>98</v>
      </c>
      <c r="E72" s="39">
        <v>-6003</v>
      </c>
      <c r="F72" s="39">
        <v>11675.9</v>
      </c>
      <c r="G72" s="38" t="s">
        <v>99</v>
      </c>
      <c r="H72" s="37" t="s">
        <v>3</v>
      </c>
      <c r="I72" s="26"/>
      <c r="J72" s="60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  <c r="ALO72" s="8"/>
      <c r="ALP72" s="8"/>
      <c r="ALQ72" s="8"/>
      <c r="ALR72" s="8"/>
      <c r="ALS72" s="8"/>
      <c r="ALT72" s="8"/>
      <c r="ALU72" s="8"/>
      <c r="ALV72" s="8"/>
      <c r="ALW72" s="8"/>
      <c r="ALX72" s="8"/>
      <c r="ALY72" s="8"/>
      <c r="ALZ72" s="8"/>
      <c r="AMA72" s="8"/>
      <c r="AMB72" s="8"/>
      <c r="AMC72" s="8"/>
      <c r="AMD72" s="8"/>
    </row>
    <row r="73" spans="1:1018" ht="24.75" customHeight="1" x14ac:dyDescent="0.2">
      <c r="A73" s="25" t="s">
        <v>72</v>
      </c>
      <c r="B73" s="44">
        <v>1201954.2</v>
      </c>
      <c r="C73" s="50">
        <v>1110619.95</v>
      </c>
      <c r="D73" s="45">
        <v>-7.5988128333009692</v>
      </c>
      <c r="E73" s="44">
        <v>593909.30000000005</v>
      </c>
      <c r="F73" s="44">
        <v>409740.41</v>
      </c>
      <c r="G73" s="43">
        <v>-31.009598603692528</v>
      </c>
      <c r="H73" s="48" t="s">
        <v>6</v>
      </c>
      <c r="J73" s="60"/>
    </row>
    <row r="74" spans="1:1018" ht="12.95" customHeight="1" x14ac:dyDescent="0.2">
      <c r="A74" s="26" t="s">
        <v>73</v>
      </c>
      <c r="B74" s="39">
        <v>97182.95</v>
      </c>
      <c r="C74" s="47">
        <v>62884.800000000003</v>
      </c>
      <c r="D74" s="38">
        <v>-35.292353236858929</v>
      </c>
      <c r="E74" s="39">
        <v>57366.55</v>
      </c>
      <c r="F74" s="39">
        <v>5591.9</v>
      </c>
      <c r="G74" s="41">
        <v>-90.252333459132544</v>
      </c>
      <c r="H74" s="37" t="s">
        <v>6</v>
      </c>
      <c r="I74" s="26"/>
      <c r="J74" s="60"/>
    </row>
    <row r="75" spans="1:1018" ht="12.95" customHeight="1" x14ac:dyDescent="0.2">
      <c r="A75" s="26" t="s">
        <v>74</v>
      </c>
      <c r="B75" s="39">
        <v>28270</v>
      </c>
      <c r="C75" s="47">
        <v>31760.95</v>
      </c>
      <c r="D75" s="38">
        <v>12.348602759108598</v>
      </c>
      <c r="E75" s="39">
        <v>6359</v>
      </c>
      <c r="F75" s="39">
        <v>19272.95</v>
      </c>
      <c r="G75" s="38" t="s">
        <v>98</v>
      </c>
      <c r="H75" s="37" t="s">
        <v>3</v>
      </c>
      <c r="I75" s="26"/>
      <c r="J75" s="60"/>
    </row>
    <row r="76" spans="1:1018" ht="12.95" customHeight="1" x14ac:dyDescent="0.2">
      <c r="A76" s="26" t="s">
        <v>75</v>
      </c>
      <c r="B76" s="39">
        <v>61075.85</v>
      </c>
      <c r="C76" s="47">
        <v>92390.7</v>
      </c>
      <c r="D76" s="36">
        <v>51.272065800148503</v>
      </c>
      <c r="E76" s="39">
        <v>14649.15</v>
      </c>
      <c r="F76" s="39">
        <v>22624.05</v>
      </c>
      <c r="G76" s="38">
        <v>54.439336070693521</v>
      </c>
      <c r="H76" s="37" t="s">
        <v>3</v>
      </c>
      <c r="I76" s="26"/>
      <c r="J76" s="60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  <c r="ALO76" s="8"/>
      <c r="ALP76" s="8"/>
      <c r="ALQ76" s="8"/>
      <c r="ALR76" s="8"/>
      <c r="ALS76" s="8"/>
      <c r="ALT76" s="8"/>
      <c r="ALU76" s="8"/>
      <c r="ALV76" s="8"/>
      <c r="ALW76" s="8"/>
      <c r="ALX76" s="8"/>
      <c r="ALY76" s="8"/>
      <c r="ALZ76" s="8"/>
      <c r="AMA76" s="8"/>
      <c r="AMB76" s="8"/>
      <c r="AMC76" s="8"/>
      <c r="AMD76" s="8"/>
    </row>
    <row r="77" spans="1:1018" ht="12.95" customHeight="1" x14ac:dyDescent="0.2">
      <c r="A77" s="26" t="s">
        <v>76</v>
      </c>
      <c r="B77" s="39">
        <v>8863.15</v>
      </c>
      <c r="C77" s="47">
        <v>8004</v>
      </c>
      <c r="D77" s="36">
        <v>-9.6935062590613903</v>
      </c>
      <c r="E77" s="39">
        <v>84.15</v>
      </c>
      <c r="F77" s="39">
        <v>0</v>
      </c>
      <c r="G77" s="38">
        <v>-100</v>
      </c>
      <c r="H77" s="37" t="s">
        <v>6</v>
      </c>
      <c r="I77" s="26"/>
      <c r="J77" s="60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  <c r="ALK77" s="8"/>
      <c r="ALL77" s="8"/>
      <c r="ALM77" s="8"/>
      <c r="ALN77" s="8"/>
      <c r="ALO77" s="8"/>
      <c r="ALP77" s="8"/>
      <c r="ALQ77" s="8"/>
      <c r="ALR77" s="8"/>
      <c r="ALS77" s="8"/>
      <c r="ALT77" s="8"/>
      <c r="ALU77" s="8"/>
      <c r="ALV77" s="8"/>
      <c r="ALW77" s="8"/>
      <c r="ALX77" s="8"/>
      <c r="ALY77" s="8"/>
      <c r="ALZ77" s="8"/>
      <c r="AMA77" s="8"/>
      <c r="AMB77" s="8"/>
      <c r="AMC77" s="8"/>
      <c r="AMD77" s="8"/>
    </row>
    <row r="78" spans="1:1018" ht="12.95" customHeight="1" x14ac:dyDescent="0.2">
      <c r="A78" s="26" t="s">
        <v>77</v>
      </c>
      <c r="B78" s="39">
        <v>138735.79999999999</v>
      </c>
      <c r="C78" s="47">
        <v>121416.3</v>
      </c>
      <c r="D78" s="38">
        <v>-12.483800143870569</v>
      </c>
      <c r="E78" s="39">
        <v>87732.15</v>
      </c>
      <c r="F78" s="39">
        <v>63998.65</v>
      </c>
      <c r="G78" s="40">
        <v>-27.05222657828401</v>
      </c>
      <c r="H78" s="37" t="s">
        <v>6</v>
      </c>
      <c r="I78" s="26"/>
      <c r="J78" s="60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  <c r="ALK78" s="8"/>
      <c r="ALL78" s="8"/>
      <c r="ALM78" s="8"/>
      <c r="ALN78" s="8"/>
      <c r="ALO78" s="8"/>
      <c r="ALP78" s="8"/>
      <c r="ALQ78" s="8"/>
      <c r="ALR78" s="8"/>
      <c r="ALS78" s="8"/>
      <c r="ALT78" s="8"/>
      <c r="ALU78" s="8"/>
      <c r="ALV78" s="8"/>
      <c r="ALW78" s="8"/>
      <c r="ALX78" s="8"/>
      <c r="ALY78" s="8"/>
      <c r="ALZ78" s="8"/>
      <c r="AMA78" s="8"/>
      <c r="AMB78" s="8"/>
      <c r="AMC78" s="8"/>
      <c r="AMD78" s="8"/>
    </row>
    <row r="79" spans="1:1018" ht="12.95" customHeight="1" x14ac:dyDescent="0.2">
      <c r="A79" s="26" t="s">
        <v>78</v>
      </c>
      <c r="B79" s="39">
        <v>184181.7</v>
      </c>
      <c r="C79" s="47">
        <v>164553.60000000001</v>
      </c>
      <c r="D79" s="38">
        <v>-10.656921941756432</v>
      </c>
      <c r="E79" s="39">
        <v>54542.36</v>
      </c>
      <c r="F79" s="39">
        <v>46306.91</v>
      </c>
      <c r="G79" s="41">
        <v>-15.099181626904295</v>
      </c>
      <c r="H79" s="37" t="s">
        <v>6</v>
      </c>
      <c r="I79" s="26"/>
      <c r="J79" s="60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  <c r="ALK79" s="8"/>
      <c r="ALL79" s="8"/>
      <c r="ALM79" s="8"/>
      <c r="ALN79" s="8"/>
      <c r="ALO79" s="8"/>
      <c r="ALP79" s="8"/>
      <c r="ALQ79" s="8"/>
      <c r="ALR79" s="8"/>
      <c r="ALS79" s="8"/>
      <c r="ALT79" s="8"/>
      <c r="ALU79" s="8"/>
      <c r="ALV79" s="8"/>
      <c r="ALW79" s="8"/>
      <c r="ALX79" s="8"/>
      <c r="ALY79" s="8"/>
      <c r="ALZ79" s="8"/>
      <c r="AMA79" s="8"/>
      <c r="AMB79" s="8"/>
      <c r="AMC79" s="8"/>
      <c r="AMD79" s="8"/>
    </row>
    <row r="80" spans="1:1018" ht="12.95" customHeight="1" x14ac:dyDescent="0.2">
      <c r="A80" s="26" t="s">
        <v>79</v>
      </c>
      <c r="B80" s="39">
        <v>54539.7</v>
      </c>
      <c r="C80" s="47">
        <v>48124.2</v>
      </c>
      <c r="D80" s="38">
        <v>-11.76299099555003</v>
      </c>
      <c r="E80" s="39">
        <v>33581.699999999997</v>
      </c>
      <c r="F80" s="39">
        <v>23493.3</v>
      </c>
      <c r="G80" s="38">
        <v>-30.041361813130361</v>
      </c>
      <c r="H80" s="37" t="s">
        <v>6</v>
      </c>
      <c r="I80" s="26"/>
      <c r="J80" s="60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  <c r="AKN80" s="8"/>
      <c r="AKO80" s="8"/>
      <c r="AKP80" s="8"/>
      <c r="AKQ80" s="8"/>
      <c r="AKR80" s="8"/>
      <c r="AKS80" s="8"/>
      <c r="AKT80" s="8"/>
      <c r="AKU80" s="8"/>
      <c r="AKV80" s="8"/>
      <c r="AKW80" s="8"/>
      <c r="AKX80" s="8"/>
      <c r="AKY80" s="8"/>
      <c r="AKZ80" s="8"/>
      <c r="ALA80" s="8"/>
      <c r="ALB80" s="8"/>
      <c r="ALC80" s="8"/>
      <c r="ALD80" s="8"/>
      <c r="ALE80" s="8"/>
      <c r="ALF80" s="8"/>
      <c r="ALG80" s="8"/>
      <c r="ALH80" s="8"/>
      <c r="ALI80" s="8"/>
      <c r="ALJ80" s="8"/>
      <c r="ALK80" s="8"/>
      <c r="ALL80" s="8"/>
      <c r="ALM80" s="8"/>
      <c r="ALN80" s="8"/>
      <c r="ALO80" s="8"/>
      <c r="ALP80" s="8"/>
      <c r="ALQ80" s="8"/>
      <c r="ALR80" s="8"/>
      <c r="ALS80" s="8"/>
      <c r="ALT80" s="8"/>
      <c r="ALU80" s="8"/>
      <c r="ALV80" s="8"/>
      <c r="ALW80" s="8"/>
      <c r="ALX80" s="8"/>
      <c r="ALY80" s="8"/>
      <c r="ALZ80" s="8"/>
      <c r="AMA80" s="8"/>
      <c r="AMB80" s="8"/>
      <c r="AMC80" s="8"/>
      <c r="AMD80" s="8"/>
    </row>
    <row r="81" spans="1:1018" ht="12.95" customHeight="1" x14ac:dyDescent="0.2">
      <c r="A81" s="26" t="s">
        <v>80</v>
      </c>
      <c r="B81" s="39">
        <v>36510.65</v>
      </c>
      <c r="C81" s="47">
        <v>21743.05</v>
      </c>
      <c r="D81" s="38">
        <v>-40.447376313486615</v>
      </c>
      <c r="E81" s="39">
        <v>33379.4</v>
      </c>
      <c r="F81" s="39">
        <v>19755.55</v>
      </c>
      <c r="G81" s="40">
        <v>-40.815143471722088</v>
      </c>
      <c r="H81" s="37" t="s">
        <v>6</v>
      </c>
      <c r="I81" s="26"/>
      <c r="J81" s="60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  <c r="AJX81" s="8"/>
      <c r="AJY81" s="8"/>
      <c r="AJZ81" s="8"/>
      <c r="AKA81" s="8"/>
      <c r="AKB81" s="8"/>
      <c r="AKC81" s="8"/>
      <c r="AKD81" s="8"/>
      <c r="AKE81" s="8"/>
      <c r="AKF81" s="8"/>
      <c r="AKG81" s="8"/>
      <c r="AKH81" s="8"/>
      <c r="AKI81" s="8"/>
      <c r="AKJ81" s="8"/>
      <c r="AKK81" s="8"/>
      <c r="AKL81" s="8"/>
      <c r="AKM81" s="8"/>
      <c r="AKN81" s="8"/>
      <c r="AKO81" s="8"/>
      <c r="AKP81" s="8"/>
      <c r="AKQ81" s="8"/>
      <c r="AKR81" s="8"/>
      <c r="AKS81" s="8"/>
      <c r="AKT81" s="8"/>
      <c r="AKU81" s="8"/>
      <c r="AKV81" s="8"/>
      <c r="AKW81" s="8"/>
      <c r="AKX81" s="8"/>
      <c r="AKY81" s="8"/>
      <c r="AKZ81" s="8"/>
      <c r="ALA81" s="8"/>
      <c r="ALB81" s="8"/>
      <c r="ALC81" s="8"/>
      <c r="ALD81" s="8"/>
      <c r="ALE81" s="8"/>
      <c r="ALF81" s="8"/>
      <c r="ALG81" s="8"/>
      <c r="ALH81" s="8"/>
      <c r="ALI81" s="8"/>
      <c r="ALJ81" s="8"/>
      <c r="ALK81" s="8"/>
      <c r="ALL81" s="8"/>
      <c r="ALM81" s="8"/>
      <c r="ALN81" s="8"/>
      <c r="ALO81" s="8"/>
      <c r="ALP81" s="8"/>
      <c r="ALQ81" s="8"/>
      <c r="ALR81" s="8"/>
      <c r="ALS81" s="8"/>
      <c r="ALT81" s="8"/>
      <c r="ALU81" s="8"/>
      <c r="ALV81" s="8"/>
      <c r="ALW81" s="8"/>
      <c r="ALX81" s="8"/>
      <c r="ALY81" s="8"/>
      <c r="ALZ81" s="8"/>
      <c r="AMA81" s="8"/>
      <c r="AMB81" s="8"/>
      <c r="AMC81" s="8"/>
      <c r="AMD81" s="8"/>
    </row>
    <row r="82" spans="1:1018" ht="12.95" customHeight="1" x14ac:dyDescent="0.2">
      <c r="A82" s="26" t="s">
        <v>81</v>
      </c>
      <c r="B82" s="42">
        <v>29645.95</v>
      </c>
      <c r="C82" s="47">
        <v>28079.1</v>
      </c>
      <c r="D82" s="36">
        <v>-5.2852075915934629</v>
      </c>
      <c r="E82" s="42">
        <v>12909.4</v>
      </c>
      <c r="F82" s="42">
        <v>17529.099999999999</v>
      </c>
      <c r="G82" s="38">
        <v>35.785551613552904</v>
      </c>
      <c r="H82" s="37" t="s">
        <v>3</v>
      </c>
      <c r="I82" s="26"/>
      <c r="J82" s="60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  <c r="AJX82" s="8"/>
      <c r="AJY82" s="8"/>
      <c r="AJZ82" s="8"/>
      <c r="AKA82" s="8"/>
      <c r="AKB82" s="8"/>
      <c r="AKC82" s="8"/>
      <c r="AKD82" s="8"/>
      <c r="AKE82" s="8"/>
      <c r="AKF82" s="8"/>
      <c r="AKG82" s="8"/>
      <c r="AKH82" s="8"/>
      <c r="AKI82" s="8"/>
      <c r="AKJ82" s="8"/>
      <c r="AKK82" s="8"/>
      <c r="AKL82" s="8"/>
      <c r="AKM82" s="8"/>
      <c r="AKN82" s="8"/>
      <c r="AKO82" s="8"/>
      <c r="AKP82" s="8"/>
      <c r="AKQ82" s="8"/>
      <c r="AKR82" s="8"/>
      <c r="AKS82" s="8"/>
      <c r="AKT82" s="8"/>
      <c r="AKU82" s="8"/>
      <c r="AKV82" s="8"/>
      <c r="AKW82" s="8"/>
      <c r="AKX82" s="8"/>
      <c r="AKY82" s="8"/>
      <c r="AKZ82" s="8"/>
      <c r="ALA82" s="8"/>
      <c r="ALB82" s="8"/>
      <c r="ALC82" s="8"/>
      <c r="ALD82" s="8"/>
      <c r="ALE82" s="8"/>
      <c r="ALF82" s="8"/>
      <c r="ALG82" s="8"/>
      <c r="ALH82" s="8"/>
      <c r="ALI82" s="8"/>
      <c r="ALJ82" s="8"/>
      <c r="ALK82" s="8"/>
      <c r="ALL82" s="8"/>
      <c r="ALM82" s="8"/>
      <c r="ALN82" s="8"/>
      <c r="ALO82" s="8"/>
      <c r="ALP82" s="8"/>
      <c r="ALQ82" s="8"/>
      <c r="ALR82" s="8"/>
      <c r="ALS82" s="8"/>
      <c r="ALT82" s="8"/>
      <c r="ALU82" s="8"/>
      <c r="ALV82" s="8"/>
      <c r="ALW82" s="8"/>
      <c r="ALX82" s="8"/>
      <c r="ALY82" s="8"/>
      <c r="ALZ82" s="8"/>
      <c r="AMA82" s="8"/>
      <c r="AMB82" s="8"/>
      <c r="AMC82" s="8"/>
      <c r="AMD82" s="8"/>
    </row>
    <row r="83" spans="1:1018" ht="12.95" customHeight="1" x14ac:dyDescent="0.2">
      <c r="A83" s="26" t="s">
        <v>82</v>
      </c>
      <c r="B83" s="42">
        <v>0</v>
      </c>
      <c r="C83" s="47">
        <v>0</v>
      </c>
      <c r="D83" s="38">
        <v>0</v>
      </c>
      <c r="E83" s="42">
        <v>0</v>
      </c>
      <c r="F83" s="42">
        <v>0</v>
      </c>
      <c r="G83" s="36">
        <v>0</v>
      </c>
      <c r="H83" s="37" t="s">
        <v>21</v>
      </c>
      <c r="I83" s="26"/>
      <c r="J83" s="60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  <c r="AJX83" s="8"/>
      <c r="AJY83" s="8"/>
      <c r="AJZ83" s="8"/>
      <c r="AKA83" s="8"/>
      <c r="AKB83" s="8"/>
      <c r="AKC83" s="8"/>
      <c r="AKD83" s="8"/>
      <c r="AKE83" s="8"/>
      <c r="AKF83" s="8"/>
      <c r="AKG83" s="8"/>
      <c r="AKH83" s="8"/>
      <c r="AKI83" s="8"/>
      <c r="AKJ83" s="8"/>
      <c r="AKK83" s="8"/>
      <c r="AKL83" s="8"/>
      <c r="AKM83" s="8"/>
      <c r="AKN83" s="8"/>
      <c r="AKO83" s="8"/>
      <c r="AKP83" s="8"/>
      <c r="AKQ83" s="8"/>
      <c r="AKR83" s="8"/>
      <c r="AKS83" s="8"/>
      <c r="AKT83" s="8"/>
      <c r="AKU83" s="8"/>
      <c r="AKV83" s="8"/>
      <c r="AKW83" s="8"/>
      <c r="AKX83" s="8"/>
      <c r="AKY83" s="8"/>
      <c r="AKZ83" s="8"/>
      <c r="ALA83" s="8"/>
      <c r="ALB83" s="8"/>
      <c r="ALC83" s="8"/>
      <c r="ALD83" s="8"/>
      <c r="ALE83" s="8"/>
      <c r="ALF83" s="8"/>
      <c r="ALG83" s="8"/>
      <c r="ALH83" s="8"/>
      <c r="ALI83" s="8"/>
      <c r="ALJ83" s="8"/>
      <c r="ALK83" s="8"/>
      <c r="ALL83" s="8"/>
      <c r="ALM83" s="8"/>
      <c r="ALN83" s="8"/>
      <c r="ALO83" s="8"/>
      <c r="ALP83" s="8"/>
      <c r="ALQ83" s="8"/>
      <c r="ALR83" s="8"/>
      <c r="ALS83" s="8"/>
      <c r="ALT83" s="8"/>
      <c r="ALU83" s="8"/>
      <c r="ALV83" s="8"/>
      <c r="ALW83" s="8"/>
      <c r="ALX83" s="8"/>
      <c r="ALY83" s="8"/>
      <c r="ALZ83" s="8"/>
      <c r="AMA83" s="8"/>
      <c r="AMB83" s="8"/>
      <c r="AMC83" s="8"/>
      <c r="AMD83" s="8"/>
    </row>
    <row r="84" spans="1:1018" ht="12.95" customHeight="1" x14ac:dyDescent="0.2">
      <c r="A84" s="26" t="s">
        <v>83</v>
      </c>
      <c r="B84" s="39">
        <v>124536.3</v>
      </c>
      <c r="C84" s="47">
        <v>88723.75</v>
      </c>
      <c r="D84" s="38">
        <v>-28.756715913352171</v>
      </c>
      <c r="E84" s="39">
        <v>79806.3</v>
      </c>
      <c r="F84" s="39">
        <v>42899.199999999997</v>
      </c>
      <c r="G84" s="40">
        <v>-46.245847758886214</v>
      </c>
      <c r="H84" s="37" t="s">
        <v>6</v>
      </c>
      <c r="I84" s="26"/>
      <c r="J84" s="60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  <c r="ALK84" s="8"/>
      <c r="ALL84" s="8"/>
      <c r="ALM84" s="8"/>
      <c r="ALN84" s="8"/>
      <c r="ALO84" s="8"/>
      <c r="ALP84" s="8"/>
      <c r="ALQ84" s="8"/>
      <c r="ALR84" s="8"/>
      <c r="ALS84" s="8"/>
      <c r="ALT84" s="8"/>
      <c r="ALU84" s="8"/>
      <c r="ALV84" s="8"/>
      <c r="ALW84" s="8"/>
      <c r="ALX84" s="8"/>
      <c r="ALY84" s="8"/>
      <c r="ALZ84" s="8"/>
      <c r="AMA84" s="8"/>
      <c r="AMB84" s="8"/>
      <c r="AMC84" s="8"/>
      <c r="AMD84" s="8"/>
    </row>
    <row r="85" spans="1:1018" ht="12.95" customHeight="1" x14ac:dyDescent="0.2">
      <c r="A85" s="26" t="s">
        <v>84</v>
      </c>
      <c r="B85" s="39">
        <v>64986.6</v>
      </c>
      <c r="C85" s="47">
        <v>17456.900000000001</v>
      </c>
      <c r="D85" s="36">
        <v>-73.137693001326426</v>
      </c>
      <c r="E85" s="39">
        <v>18123.599999999999</v>
      </c>
      <c r="F85" s="39">
        <v>18556.900000000001</v>
      </c>
      <c r="G85" s="38">
        <v>2.3908053587587617</v>
      </c>
      <c r="H85" s="37" t="s">
        <v>3</v>
      </c>
      <c r="I85" s="26"/>
      <c r="J85" s="60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  <c r="ALK85" s="8"/>
      <c r="ALL85" s="8"/>
      <c r="ALM85" s="8"/>
      <c r="ALN85" s="8"/>
      <c r="ALO85" s="8"/>
      <c r="ALP85" s="8"/>
      <c r="ALQ85" s="8"/>
      <c r="ALR85" s="8"/>
      <c r="ALS85" s="8"/>
      <c r="ALT85" s="8"/>
      <c r="ALU85" s="8"/>
      <c r="ALV85" s="8"/>
      <c r="ALW85" s="8"/>
      <c r="ALX85" s="8"/>
      <c r="ALY85" s="8"/>
      <c r="ALZ85" s="8"/>
      <c r="AMA85" s="8"/>
      <c r="AMB85" s="8"/>
      <c r="AMC85" s="8"/>
      <c r="AMD85" s="8"/>
    </row>
    <row r="86" spans="1:1018" ht="12.95" customHeight="1" x14ac:dyDescent="0.2">
      <c r="A86" s="26" t="s">
        <v>85</v>
      </c>
      <c r="B86" s="39">
        <v>24210</v>
      </c>
      <c r="C86" s="47">
        <v>30448.799999999999</v>
      </c>
      <c r="D86" s="38">
        <v>25.769516728624531</v>
      </c>
      <c r="E86" s="39">
        <v>2322</v>
      </c>
      <c r="F86" s="39">
        <v>925</v>
      </c>
      <c r="G86" s="38">
        <v>-60.163652024117141</v>
      </c>
      <c r="H86" s="37" t="s">
        <v>6</v>
      </c>
      <c r="I86" s="26"/>
      <c r="J86" s="60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  <c r="AKN86" s="8"/>
      <c r="AKO86" s="8"/>
      <c r="AKP86" s="8"/>
      <c r="AKQ86" s="8"/>
      <c r="AKR86" s="8"/>
      <c r="AKS86" s="8"/>
      <c r="AKT86" s="8"/>
      <c r="AKU86" s="8"/>
      <c r="AKV86" s="8"/>
      <c r="AKW86" s="8"/>
      <c r="AKX86" s="8"/>
      <c r="AKY86" s="8"/>
      <c r="AKZ86" s="8"/>
      <c r="ALA86" s="8"/>
      <c r="ALB86" s="8"/>
      <c r="ALC86" s="8"/>
      <c r="ALD86" s="8"/>
      <c r="ALE86" s="8"/>
      <c r="ALF86" s="8"/>
      <c r="ALG86" s="8"/>
      <c r="ALH86" s="8"/>
      <c r="ALI86" s="8"/>
      <c r="ALJ86" s="8"/>
      <c r="ALK86" s="8"/>
      <c r="ALL86" s="8"/>
      <c r="ALM86" s="8"/>
      <c r="ALN86" s="8"/>
      <c r="ALO86" s="8"/>
      <c r="ALP86" s="8"/>
      <c r="ALQ86" s="8"/>
      <c r="ALR86" s="8"/>
      <c r="ALS86" s="8"/>
      <c r="ALT86" s="8"/>
      <c r="ALU86" s="8"/>
      <c r="ALV86" s="8"/>
      <c r="ALW86" s="8"/>
      <c r="ALX86" s="8"/>
      <c r="ALY86" s="8"/>
      <c r="ALZ86" s="8"/>
      <c r="AMA86" s="8"/>
      <c r="AMB86" s="8"/>
      <c r="AMC86" s="8"/>
      <c r="AMD86" s="8"/>
    </row>
    <row r="87" spans="1:1018" ht="12.95" customHeight="1" x14ac:dyDescent="0.2">
      <c r="A87" s="26" t="s">
        <v>86</v>
      </c>
      <c r="B87" s="39">
        <v>67852.399999999994</v>
      </c>
      <c r="C87" s="47">
        <v>117803.3</v>
      </c>
      <c r="D87" s="38">
        <v>73.616998072286336</v>
      </c>
      <c r="E87" s="39">
        <v>43184.05</v>
      </c>
      <c r="F87" s="39">
        <v>37475.300000000003</v>
      </c>
      <c r="G87" s="40">
        <v>-13.219579914343374</v>
      </c>
      <c r="H87" s="37" t="s">
        <v>6</v>
      </c>
      <c r="I87" s="26"/>
      <c r="J87" s="60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  <c r="AJX87" s="8"/>
      <c r="AJY87" s="8"/>
      <c r="AJZ87" s="8"/>
      <c r="AKA87" s="8"/>
      <c r="AKB87" s="8"/>
      <c r="AKC87" s="8"/>
      <c r="AKD87" s="8"/>
      <c r="AKE87" s="8"/>
      <c r="AKF87" s="8"/>
      <c r="AKG87" s="8"/>
      <c r="AKH87" s="8"/>
      <c r="AKI87" s="8"/>
      <c r="AKJ87" s="8"/>
      <c r="AKK87" s="8"/>
      <c r="AKL87" s="8"/>
      <c r="AKM87" s="8"/>
      <c r="AKN87" s="8"/>
      <c r="AKO87" s="8"/>
      <c r="AKP87" s="8"/>
      <c r="AKQ87" s="8"/>
      <c r="AKR87" s="8"/>
      <c r="AKS87" s="8"/>
      <c r="AKT87" s="8"/>
      <c r="AKU87" s="8"/>
      <c r="AKV87" s="8"/>
      <c r="AKW87" s="8"/>
      <c r="AKX87" s="8"/>
      <c r="AKY87" s="8"/>
      <c r="AKZ87" s="8"/>
      <c r="ALA87" s="8"/>
      <c r="ALB87" s="8"/>
      <c r="ALC87" s="8"/>
      <c r="ALD87" s="8"/>
      <c r="ALE87" s="8"/>
      <c r="ALF87" s="8"/>
      <c r="ALG87" s="8"/>
      <c r="ALH87" s="8"/>
      <c r="ALI87" s="8"/>
      <c r="ALJ87" s="8"/>
      <c r="ALK87" s="8"/>
      <c r="ALL87" s="8"/>
      <c r="ALM87" s="8"/>
      <c r="ALN87" s="8"/>
      <c r="ALO87" s="8"/>
      <c r="ALP87" s="8"/>
      <c r="ALQ87" s="8"/>
      <c r="ALR87" s="8"/>
      <c r="ALS87" s="8"/>
      <c r="ALT87" s="8"/>
      <c r="ALU87" s="8"/>
      <c r="ALV87" s="8"/>
      <c r="ALW87" s="8"/>
      <c r="ALX87" s="8"/>
      <c r="ALY87" s="8"/>
      <c r="ALZ87" s="8"/>
      <c r="AMA87" s="8"/>
      <c r="AMB87" s="8"/>
      <c r="AMC87" s="8"/>
      <c r="AMD87" s="8"/>
    </row>
    <row r="88" spans="1:1018" ht="12.95" customHeight="1" x14ac:dyDescent="0.2">
      <c r="A88" s="26" t="s">
        <v>87</v>
      </c>
      <c r="B88" s="39">
        <v>148271</v>
      </c>
      <c r="C88" s="47">
        <v>144114.20000000001</v>
      </c>
      <c r="D88" s="38">
        <v>-2.8035151850328037</v>
      </c>
      <c r="E88" s="39">
        <v>82212.740000000005</v>
      </c>
      <c r="F88" s="39">
        <v>40060.25</v>
      </c>
      <c r="G88" s="40">
        <v>-51.272454853104279</v>
      </c>
      <c r="H88" s="37" t="s">
        <v>6</v>
      </c>
      <c r="I88" s="26"/>
      <c r="J88" s="60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  <c r="AJX88" s="8"/>
      <c r="AJY88" s="8"/>
      <c r="AJZ88" s="8"/>
      <c r="AKA88" s="8"/>
      <c r="AKB88" s="8"/>
      <c r="AKC88" s="8"/>
      <c r="AKD88" s="8"/>
      <c r="AKE88" s="8"/>
      <c r="AKF88" s="8"/>
      <c r="AKG88" s="8"/>
      <c r="AKH88" s="8"/>
      <c r="AKI88" s="8"/>
      <c r="AKJ88" s="8"/>
      <c r="AKK88" s="8"/>
      <c r="AKL88" s="8"/>
      <c r="AKM88" s="8"/>
      <c r="AKN88" s="8"/>
      <c r="AKO88" s="8"/>
      <c r="AKP88" s="8"/>
      <c r="AKQ88" s="8"/>
      <c r="AKR88" s="8"/>
      <c r="AKS88" s="8"/>
      <c r="AKT88" s="8"/>
      <c r="AKU88" s="8"/>
      <c r="AKV88" s="8"/>
      <c r="AKW88" s="8"/>
      <c r="AKX88" s="8"/>
      <c r="AKY88" s="8"/>
      <c r="AKZ88" s="8"/>
      <c r="ALA88" s="8"/>
      <c r="ALB88" s="8"/>
      <c r="ALC88" s="8"/>
      <c r="ALD88" s="8"/>
      <c r="ALE88" s="8"/>
      <c r="ALF88" s="8"/>
      <c r="ALG88" s="8"/>
      <c r="ALH88" s="8"/>
      <c r="ALI88" s="8"/>
      <c r="ALJ88" s="8"/>
      <c r="ALK88" s="8"/>
      <c r="ALL88" s="8"/>
      <c r="ALM88" s="8"/>
      <c r="ALN88" s="8"/>
      <c r="ALO88" s="8"/>
      <c r="ALP88" s="8"/>
      <c r="ALQ88" s="8"/>
      <c r="ALR88" s="8"/>
      <c r="ALS88" s="8"/>
      <c r="ALT88" s="8"/>
      <c r="ALU88" s="8"/>
      <c r="ALV88" s="8"/>
      <c r="ALW88" s="8"/>
      <c r="ALX88" s="8"/>
      <c r="ALY88" s="8"/>
      <c r="ALZ88" s="8"/>
      <c r="AMA88" s="8"/>
      <c r="AMB88" s="8"/>
      <c r="AMC88" s="8"/>
      <c r="AMD88" s="8"/>
    </row>
    <row r="89" spans="1:1018" ht="12.95" customHeight="1" x14ac:dyDescent="0.2">
      <c r="A89" s="26" t="s">
        <v>88</v>
      </c>
      <c r="B89" s="39">
        <v>55178.9</v>
      </c>
      <c r="C89" s="47">
        <v>33022</v>
      </c>
      <c r="D89" s="41">
        <v>-40.154660567717009</v>
      </c>
      <c r="E89" s="39">
        <v>23220.9</v>
      </c>
      <c r="F89" s="39">
        <v>2684.15</v>
      </c>
      <c r="G89" s="40">
        <v>-88.440801174803724</v>
      </c>
      <c r="H89" s="37" t="s">
        <v>6</v>
      </c>
      <c r="I89" s="26"/>
      <c r="J89" s="60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  <c r="SN89" s="8"/>
      <c r="SO89" s="8"/>
      <c r="SP89" s="8"/>
      <c r="SQ89" s="8"/>
      <c r="SR89" s="8"/>
      <c r="SS89" s="8"/>
      <c r="ST89" s="8"/>
      <c r="SU89" s="8"/>
      <c r="SV89" s="8"/>
      <c r="SW89" s="8"/>
      <c r="SX89" s="8"/>
      <c r="SY89" s="8"/>
      <c r="SZ89" s="8"/>
      <c r="TA89" s="8"/>
      <c r="TB89" s="8"/>
      <c r="TC89" s="8"/>
      <c r="TD89" s="8"/>
      <c r="TE89" s="8"/>
      <c r="TF89" s="8"/>
      <c r="TG89" s="8"/>
      <c r="TH89" s="8"/>
      <c r="TI89" s="8"/>
      <c r="TJ89" s="8"/>
      <c r="TK89" s="8"/>
      <c r="TL89" s="8"/>
      <c r="TM89" s="8"/>
      <c r="TN89" s="8"/>
      <c r="TO89" s="8"/>
      <c r="TP89" s="8"/>
      <c r="TQ89" s="8"/>
      <c r="TR89" s="8"/>
      <c r="TS89" s="8"/>
      <c r="TT89" s="8"/>
      <c r="TU89" s="8"/>
      <c r="TV89" s="8"/>
      <c r="TW89" s="8"/>
      <c r="TX89" s="8"/>
      <c r="TY89" s="8"/>
      <c r="TZ89" s="8"/>
      <c r="UA89" s="8"/>
      <c r="UB89" s="8"/>
      <c r="UC89" s="8"/>
      <c r="UD89" s="8"/>
      <c r="UE89" s="8"/>
      <c r="UF89" s="8"/>
      <c r="UG89" s="8"/>
      <c r="UH89" s="8"/>
      <c r="UI89" s="8"/>
      <c r="UJ89" s="8"/>
      <c r="UK89" s="8"/>
      <c r="UL89" s="8"/>
      <c r="UM89" s="8"/>
      <c r="UN89" s="8"/>
      <c r="UO89" s="8"/>
      <c r="UP89" s="8"/>
      <c r="UQ89" s="8"/>
      <c r="UR89" s="8"/>
      <c r="US89" s="8"/>
      <c r="UT89" s="8"/>
      <c r="UU89" s="8"/>
      <c r="UV89" s="8"/>
      <c r="UW89" s="8"/>
      <c r="UX89" s="8"/>
      <c r="UY89" s="8"/>
      <c r="UZ89" s="8"/>
      <c r="VA89" s="8"/>
      <c r="VB89" s="8"/>
      <c r="VC89" s="8"/>
      <c r="VD89" s="8"/>
      <c r="VE89" s="8"/>
      <c r="VF89" s="8"/>
      <c r="VG89" s="8"/>
      <c r="VH89" s="8"/>
      <c r="VI89" s="8"/>
      <c r="VJ89" s="8"/>
      <c r="VK89" s="8"/>
      <c r="VL89" s="8"/>
      <c r="VM89" s="8"/>
      <c r="VN89" s="8"/>
      <c r="VO89" s="8"/>
      <c r="VP89" s="8"/>
      <c r="VQ89" s="8"/>
      <c r="VR89" s="8"/>
      <c r="VS89" s="8"/>
      <c r="VT89" s="8"/>
      <c r="VU89" s="8"/>
      <c r="VV89" s="8"/>
      <c r="VW89" s="8"/>
      <c r="VX89" s="8"/>
      <c r="VY89" s="8"/>
      <c r="VZ89" s="8"/>
      <c r="WA89" s="8"/>
      <c r="WB89" s="8"/>
      <c r="WC89" s="8"/>
      <c r="WD89" s="8"/>
      <c r="WE89" s="8"/>
      <c r="WF89" s="8"/>
      <c r="WG89" s="8"/>
      <c r="WH89" s="8"/>
      <c r="WI89" s="8"/>
      <c r="WJ89" s="8"/>
      <c r="WK89" s="8"/>
      <c r="WL89" s="8"/>
      <c r="WM89" s="8"/>
      <c r="WN89" s="8"/>
      <c r="WO89" s="8"/>
      <c r="WP89" s="8"/>
      <c r="WQ89" s="8"/>
      <c r="WR89" s="8"/>
      <c r="WS89" s="8"/>
      <c r="WT89" s="8"/>
      <c r="WU89" s="8"/>
      <c r="WV89" s="8"/>
      <c r="WW89" s="8"/>
      <c r="WX89" s="8"/>
      <c r="WY89" s="8"/>
      <c r="WZ89" s="8"/>
      <c r="XA89" s="8"/>
      <c r="XB89" s="8"/>
      <c r="XC89" s="8"/>
      <c r="XD89" s="8"/>
      <c r="XE89" s="8"/>
      <c r="XF89" s="8"/>
      <c r="XG89" s="8"/>
      <c r="XH89" s="8"/>
      <c r="XI89" s="8"/>
      <c r="XJ89" s="8"/>
      <c r="XK89" s="8"/>
      <c r="XL89" s="8"/>
      <c r="XM89" s="8"/>
      <c r="XN89" s="8"/>
      <c r="XO89" s="8"/>
      <c r="XP89" s="8"/>
      <c r="XQ89" s="8"/>
      <c r="XR89" s="8"/>
      <c r="XS89" s="8"/>
      <c r="XT89" s="8"/>
      <c r="XU89" s="8"/>
      <c r="XV89" s="8"/>
      <c r="XW89" s="8"/>
      <c r="XX89" s="8"/>
      <c r="XY89" s="8"/>
      <c r="XZ89" s="8"/>
      <c r="YA89" s="8"/>
      <c r="YB89" s="8"/>
      <c r="YC89" s="8"/>
      <c r="YD89" s="8"/>
      <c r="YE89" s="8"/>
      <c r="YF89" s="8"/>
      <c r="YG89" s="8"/>
      <c r="YH89" s="8"/>
      <c r="YI89" s="8"/>
      <c r="YJ89" s="8"/>
      <c r="YK89" s="8"/>
      <c r="YL89" s="8"/>
      <c r="YM89" s="8"/>
      <c r="YN89" s="8"/>
      <c r="YO89" s="8"/>
      <c r="YP89" s="8"/>
      <c r="YQ89" s="8"/>
      <c r="YR89" s="8"/>
      <c r="YS89" s="8"/>
      <c r="YT89" s="8"/>
      <c r="YU89" s="8"/>
      <c r="YV89" s="8"/>
      <c r="YW89" s="8"/>
      <c r="YX89" s="8"/>
      <c r="YY89" s="8"/>
      <c r="YZ89" s="8"/>
      <c r="ZA89" s="8"/>
      <c r="ZB89" s="8"/>
      <c r="ZC89" s="8"/>
      <c r="ZD89" s="8"/>
      <c r="ZE89" s="8"/>
      <c r="ZF89" s="8"/>
      <c r="ZG89" s="8"/>
      <c r="ZH89" s="8"/>
      <c r="ZI89" s="8"/>
      <c r="ZJ89" s="8"/>
      <c r="ZK89" s="8"/>
      <c r="ZL89" s="8"/>
      <c r="ZM89" s="8"/>
      <c r="ZN89" s="8"/>
      <c r="ZO89" s="8"/>
      <c r="ZP89" s="8"/>
      <c r="ZQ89" s="8"/>
      <c r="ZR89" s="8"/>
      <c r="ZS89" s="8"/>
      <c r="ZT89" s="8"/>
      <c r="ZU89" s="8"/>
      <c r="ZV89" s="8"/>
      <c r="ZW89" s="8"/>
      <c r="ZX89" s="8"/>
      <c r="ZY89" s="8"/>
      <c r="ZZ89" s="8"/>
      <c r="AAA89" s="8"/>
      <c r="AAB89" s="8"/>
      <c r="AAC89" s="8"/>
      <c r="AAD89" s="8"/>
      <c r="AAE89" s="8"/>
      <c r="AAF89" s="8"/>
      <c r="AAG89" s="8"/>
      <c r="AAH89" s="8"/>
      <c r="AAI89" s="8"/>
      <c r="AAJ89" s="8"/>
      <c r="AAK89" s="8"/>
      <c r="AAL89" s="8"/>
      <c r="AAM89" s="8"/>
      <c r="AAN89" s="8"/>
      <c r="AAO89" s="8"/>
      <c r="AAP89" s="8"/>
      <c r="AAQ89" s="8"/>
      <c r="AAR89" s="8"/>
      <c r="AAS89" s="8"/>
      <c r="AAT89" s="8"/>
      <c r="AAU89" s="8"/>
      <c r="AAV89" s="8"/>
      <c r="AAW89" s="8"/>
      <c r="AAX89" s="8"/>
      <c r="AAY89" s="8"/>
      <c r="AAZ89" s="8"/>
      <c r="ABA89" s="8"/>
      <c r="ABB89" s="8"/>
      <c r="ABC89" s="8"/>
      <c r="ABD89" s="8"/>
      <c r="ABE89" s="8"/>
      <c r="ABF89" s="8"/>
      <c r="ABG89" s="8"/>
      <c r="ABH89" s="8"/>
      <c r="ABI89" s="8"/>
      <c r="ABJ89" s="8"/>
      <c r="ABK89" s="8"/>
      <c r="ABL89" s="8"/>
      <c r="ABM89" s="8"/>
      <c r="ABN89" s="8"/>
      <c r="ABO89" s="8"/>
      <c r="ABP89" s="8"/>
      <c r="ABQ89" s="8"/>
      <c r="ABR89" s="8"/>
      <c r="ABS89" s="8"/>
      <c r="ABT89" s="8"/>
      <c r="ABU89" s="8"/>
      <c r="ABV89" s="8"/>
      <c r="ABW89" s="8"/>
      <c r="ABX89" s="8"/>
      <c r="ABY89" s="8"/>
      <c r="ABZ89" s="8"/>
      <c r="ACA89" s="8"/>
      <c r="ACB89" s="8"/>
      <c r="ACC89" s="8"/>
      <c r="ACD89" s="8"/>
      <c r="ACE89" s="8"/>
      <c r="ACF89" s="8"/>
      <c r="ACG89" s="8"/>
      <c r="ACH89" s="8"/>
      <c r="ACI89" s="8"/>
      <c r="ACJ89" s="8"/>
      <c r="ACK89" s="8"/>
      <c r="ACL89" s="8"/>
      <c r="ACM89" s="8"/>
      <c r="ACN89" s="8"/>
      <c r="ACO89" s="8"/>
      <c r="ACP89" s="8"/>
      <c r="ACQ89" s="8"/>
      <c r="ACR89" s="8"/>
      <c r="ACS89" s="8"/>
      <c r="ACT89" s="8"/>
      <c r="ACU89" s="8"/>
      <c r="ACV89" s="8"/>
      <c r="ACW89" s="8"/>
      <c r="ACX89" s="8"/>
      <c r="ACY89" s="8"/>
      <c r="ACZ89" s="8"/>
      <c r="ADA89" s="8"/>
      <c r="ADB89" s="8"/>
      <c r="ADC89" s="8"/>
      <c r="ADD89" s="8"/>
      <c r="ADE89" s="8"/>
      <c r="ADF89" s="8"/>
      <c r="ADG89" s="8"/>
      <c r="ADH89" s="8"/>
      <c r="ADI89" s="8"/>
      <c r="ADJ89" s="8"/>
      <c r="ADK89" s="8"/>
      <c r="ADL89" s="8"/>
      <c r="ADM89" s="8"/>
      <c r="ADN89" s="8"/>
      <c r="ADO89" s="8"/>
      <c r="ADP89" s="8"/>
      <c r="ADQ89" s="8"/>
      <c r="ADR89" s="8"/>
      <c r="ADS89" s="8"/>
      <c r="ADT89" s="8"/>
      <c r="ADU89" s="8"/>
      <c r="ADV89" s="8"/>
      <c r="ADW89" s="8"/>
      <c r="ADX89" s="8"/>
      <c r="ADY89" s="8"/>
      <c r="ADZ89" s="8"/>
      <c r="AEA89" s="8"/>
      <c r="AEB89" s="8"/>
      <c r="AEC89" s="8"/>
      <c r="AED89" s="8"/>
      <c r="AEE89" s="8"/>
      <c r="AEF89" s="8"/>
      <c r="AEG89" s="8"/>
      <c r="AEH89" s="8"/>
      <c r="AEI89" s="8"/>
      <c r="AEJ89" s="8"/>
      <c r="AEK89" s="8"/>
      <c r="AEL89" s="8"/>
      <c r="AEM89" s="8"/>
      <c r="AEN89" s="8"/>
      <c r="AEO89" s="8"/>
      <c r="AEP89" s="8"/>
      <c r="AEQ89" s="8"/>
      <c r="AER89" s="8"/>
      <c r="AES89" s="8"/>
      <c r="AET89" s="8"/>
      <c r="AEU89" s="8"/>
      <c r="AEV89" s="8"/>
      <c r="AEW89" s="8"/>
      <c r="AEX89" s="8"/>
      <c r="AEY89" s="8"/>
      <c r="AEZ89" s="8"/>
      <c r="AFA89" s="8"/>
      <c r="AFB89" s="8"/>
      <c r="AFC89" s="8"/>
      <c r="AFD89" s="8"/>
      <c r="AFE89" s="8"/>
      <c r="AFF89" s="8"/>
      <c r="AFG89" s="8"/>
      <c r="AFH89" s="8"/>
      <c r="AFI89" s="8"/>
      <c r="AFJ89" s="8"/>
      <c r="AFK89" s="8"/>
      <c r="AFL89" s="8"/>
      <c r="AFM89" s="8"/>
      <c r="AFN89" s="8"/>
      <c r="AFO89" s="8"/>
      <c r="AFP89" s="8"/>
      <c r="AFQ89" s="8"/>
      <c r="AFR89" s="8"/>
      <c r="AFS89" s="8"/>
      <c r="AFT89" s="8"/>
      <c r="AFU89" s="8"/>
      <c r="AFV89" s="8"/>
      <c r="AFW89" s="8"/>
      <c r="AFX89" s="8"/>
      <c r="AFY89" s="8"/>
      <c r="AFZ89" s="8"/>
      <c r="AGA89" s="8"/>
      <c r="AGB89" s="8"/>
      <c r="AGC89" s="8"/>
      <c r="AGD89" s="8"/>
      <c r="AGE89" s="8"/>
      <c r="AGF89" s="8"/>
      <c r="AGG89" s="8"/>
      <c r="AGH89" s="8"/>
      <c r="AGI89" s="8"/>
      <c r="AGJ89" s="8"/>
      <c r="AGK89" s="8"/>
      <c r="AGL89" s="8"/>
      <c r="AGM89" s="8"/>
      <c r="AGN89" s="8"/>
      <c r="AGO89" s="8"/>
      <c r="AGP89" s="8"/>
      <c r="AGQ89" s="8"/>
      <c r="AGR89" s="8"/>
      <c r="AGS89" s="8"/>
      <c r="AGT89" s="8"/>
      <c r="AGU89" s="8"/>
      <c r="AGV89" s="8"/>
      <c r="AGW89" s="8"/>
      <c r="AGX89" s="8"/>
      <c r="AGY89" s="8"/>
      <c r="AGZ89" s="8"/>
      <c r="AHA89" s="8"/>
      <c r="AHB89" s="8"/>
      <c r="AHC89" s="8"/>
      <c r="AHD89" s="8"/>
      <c r="AHE89" s="8"/>
      <c r="AHF89" s="8"/>
      <c r="AHG89" s="8"/>
      <c r="AHH89" s="8"/>
      <c r="AHI89" s="8"/>
      <c r="AHJ89" s="8"/>
      <c r="AHK89" s="8"/>
      <c r="AHL89" s="8"/>
      <c r="AHM89" s="8"/>
      <c r="AHN89" s="8"/>
      <c r="AHO89" s="8"/>
      <c r="AHP89" s="8"/>
      <c r="AHQ89" s="8"/>
      <c r="AHR89" s="8"/>
      <c r="AHS89" s="8"/>
      <c r="AHT89" s="8"/>
      <c r="AHU89" s="8"/>
      <c r="AHV89" s="8"/>
      <c r="AHW89" s="8"/>
      <c r="AHX89" s="8"/>
      <c r="AHY89" s="8"/>
      <c r="AHZ89" s="8"/>
      <c r="AIA89" s="8"/>
      <c r="AIB89" s="8"/>
      <c r="AIC89" s="8"/>
      <c r="AID89" s="8"/>
      <c r="AIE89" s="8"/>
      <c r="AIF89" s="8"/>
      <c r="AIG89" s="8"/>
      <c r="AIH89" s="8"/>
      <c r="AII89" s="8"/>
      <c r="AIJ89" s="8"/>
      <c r="AIK89" s="8"/>
      <c r="AIL89" s="8"/>
      <c r="AIM89" s="8"/>
      <c r="AIN89" s="8"/>
      <c r="AIO89" s="8"/>
      <c r="AIP89" s="8"/>
      <c r="AIQ89" s="8"/>
      <c r="AIR89" s="8"/>
      <c r="AIS89" s="8"/>
      <c r="AIT89" s="8"/>
      <c r="AIU89" s="8"/>
      <c r="AIV89" s="8"/>
      <c r="AIW89" s="8"/>
      <c r="AIX89" s="8"/>
      <c r="AIY89" s="8"/>
      <c r="AIZ89" s="8"/>
      <c r="AJA89" s="8"/>
      <c r="AJB89" s="8"/>
      <c r="AJC89" s="8"/>
      <c r="AJD89" s="8"/>
      <c r="AJE89" s="8"/>
      <c r="AJF89" s="8"/>
      <c r="AJG89" s="8"/>
      <c r="AJH89" s="8"/>
      <c r="AJI89" s="8"/>
      <c r="AJJ89" s="8"/>
      <c r="AJK89" s="8"/>
      <c r="AJL89" s="8"/>
      <c r="AJM89" s="8"/>
      <c r="AJN89" s="8"/>
      <c r="AJO89" s="8"/>
      <c r="AJP89" s="8"/>
      <c r="AJQ89" s="8"/>
      <c r="AJR89" s="8"/>
      <c r="AJS89" s="8"/>
      <c r="AJT89" s="8"/>
      <c r="AJU89" s="8"/>
      <c r="AJV89" s="8"/>
      <c r="AJW89" s="8"/>
      <c r="AJX89" s="8"/>
      <c r="AJY89" s="8"/>
      <c r="AJZ89" s="8"/>
      <c r="AKA89" s="8"/>
      <c r="AKB89" s="8"/>
      <c r="AKC89" s="8"/>
      <c r="AKD89" s="8"/>
      <c r="AKE89" s="8"/>
      <c r="AKF89" s="8"/>
      <c r="AKG89" s="8"/>
      <c r="AKH89" s="8"/>
      <c r="AKI89" s="8"/>
      <c r="AKJ89" s="8"/>
      <c r="AKK89" s="8"/>
      <c r="AKL89" s="8"/>
      <c r="AKM89" s="8"/>
      <c r="AKN89" s="8"/>
      <c r="AKO89" s="8"/>
      <c r="AKP89" s="8"/>
      <c r="AKQ89" s="8"/>
      <c r="AKR89" s="8"/>
      <c r="AKS89" s="8"/>
      <c r="AKT89" s="8"/>
      <c r="AKU89" s="8"/>
      <c r="AKV89" s="8"/>
      <c r="AKW89" s="8"/>
      <c r="AKX89" s="8"/>
      <c r="AKY89" s="8"/>
      <c r="AKZ89" s="8"/>
      <c r="ALA89" s="8"/>
      <c r="ALB89" s="8"/>
      <c r="ALC89" s="8"/>
      <c r="ALD89" s="8"/>
      <c r="ALE89" s="8"/>
      <c r="ALF89" s="8"/>
      <c r="ALG89" s="8"/>
      <c r="ALH89" s="8"/>
      <c r="ALI89" s="8"/>
      <c r="ALJ89" s="8"/>
      <c r="ALK89" s="8"/>
      <c r="ALL89" s="8"/>
      <c r="ALM89" s="8"/>
      <c r="ALN89" s="8"/>
      <c r="ALO89" s="8"/>
      <c r="ALP89" s="8"/>
      <c r="ALQ89" s="8"/>
      <c r="ALR89" s="8"/>
      <c r="ALS89" s="8"/>
      <c r="ALT89" s="8"/>
      <c r="ALU89" s="8"/>
      <c r="ALV89" s="8"/>
      <c r="ALW89" s="8"/>
      <c r="ALX89" s="8"/>
      <c r="ALY89" s="8"/>
      <c r="ALZ89" s="8"/>
      <c r="AMA89" s="8"/>
      <c r="AMB89" s="8"/>
      <c r="AMC89" s="8"/>
      <c r="AMD89" s="8"/>
    </row>
    <row r="90" spans="1:1018" ht="12.95" customHeight="1" x14ac:dyDescent="0.2">
      <c r="A90" s="26" t="s">
        <v>89</v>
      </c>
      <c r="B90" s="39">
        <v>20880</v>
      </c>
      <c r="C90" s="47">
        <v>42292.3</v>
      </c>
      <c r="D90" s="38" t="s">
        <v>98</v>
      </c>
      <c r="E90" s="39">
        <v>20880</v>
      </c>
      <c r="F90" s="39">
        <v>42292.3</v>
      </c>
      <c r="G90" s="38" t="s">
        <v>98</v>
      </c>
      <c r="H90" s="37" t="s">
        <v>3</v>
      </c>
      <c r="I90" s="26"/>
      <c r="J90" s="60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  <c r="RV90" s="8"/>
      <c r="RW90" s="8"/>
      <c r="RX90" s="8"/>
      <c r="RY90" s="8"/>
      <c r="RZ90" s="8"/>
      <c r="SA90" s="8"/>
      <c r="SB90" s="8"/>
      <c r="SC90" s="8"/>
      <c r="SD90" s="8"/>
      <c r="SE90" s="8"/>
      <c r="SF90" s="8"/>
      <c r="SG90" s="8"/>
      <c r="SH90" s="8"/>
      <c r="SI90" s="8"/>
      <c r="SJ90" s="8"/>
      <c r="SK90" s="8"/>
      <c r="SL90" s="8"/>
      <c r="SM90" s="8"/>
      <c r="SN90" s="8"/>
      <c r="SO90" s="8"/>
      <c r="SP90" s="8"/>
      <c r="SQ90" s="8"/>
      <c r="SR90" s="8"/>
      <c r="SS90" s="8"/>
      <c r="ST90" s="8"/>
      <c r="SU90" s="8"/>
      <c r="SV90" s="8"/>
      <c r="SW90" s="8"/>
      <c r="SX90" s="8"/>
      <c r="SY90" s="8"/>
      <c r="SZ90" s="8"/>
      <c r="TA90" s="8"/>
      <c r="TB90" s="8"/>
      <c r="TC90" s="8"/>
      <c r="TD90" s="8"/>
      <c r="TE90" s="8"/>
      <c r="TF90" s="8"/>
      <c r="TG90" s="8"/>
      <c r="TH90" s="8"/>
      <c r="TI90" s="8"/>
      <c r="TJ90" s="8"/>
      <c r="TK90" s="8"/>
      <c r="TL90" s="8"/>
      <c r="TM90" s="8"/>
      <c r="TN90" s="8"/>
      <c r="TO90" s="8"/>
      <c r="TP90" s="8"/>
      <c r="TQ90" s="8"/>
      <c r="TR90" s="8"/>
      <c r="TS90" s="8"/>
      <c r="TT90" s="8"/>
      <c r="TU90" s="8"/>
      <c r="TV90" s="8"/>
      <c r="TW90" s="8"/>
      <c r="TX90" s="8"/>
      <c r="TY90" s="8"/>
      <c r="TZ90" s="8"/>
      <c r="UA90" s="8"/>
      <c r="UB90" s="8"/>
      <c r="UC90" s="8"/>
      <c r="UD90" s="8"/>
      <c r="UE90" s="8"/>
      <c r="UF90" s="8"/>
      <c r="UG90" s="8"/>
      <c r="UH90" s="8"/>
      <c r="UI90" s="8"/>
      <c r="UJ90" s="8"/>
      <c r="UK90" s="8"/>
      <c r="UL90" s="8"/>
      <c r="UM90" s="8"/>
      <c r="UN90" s="8"/>
      <c r="UO90" s="8"/>
      <c r="UP90" s="8"/>
      <c r="UQ90" s="8"/>
      <c r="UR90" s="8"/>
      <c r="US90" s="8"/>
      <c r="UT90" s="8"/>
      <c r="UU90" s="8"/>
      <c r="UV90" s="8"/>
      <c r="UW90" s="8"/>
      <c r="UX90" s="8"/>
      <c r="UY90" s="8"/>
      <c r="UZ90" s="8"/>
      <c r="VA90" s="8"/>
      <c r="VB90" s="8"/>
      <c r="VC90" s="8"/>
      <c r="VD90" s="8"/>
      <c r="VE90" s="8"/>
      <c r="VF90" s="8"/>
      <c r="VG90" s="8"/>
      <c r="VH90" s="8"/>
      <c r="VI90" s="8"/>
      <c r="VJ90" s="8"/>
      <c r="VK90" s="8"/>
      <c r="VL90" s="8"/>
      <c r="VM90" s="8"/>
      <c r="VN90" s="8"/>
      <c r="VO90" s="8"/>
      <c r="VP90" s="8"/>
      <c r="VQ90" s="8"/>
      <c r="VR90" s="8"/>
      <c r="VS90" s="8"/>
      <c r="VT90" s="8"/>
      <c r="VU90" s="8"/>
      <c r="VV90" s="8"/>
      <c r="VW90" s="8"/>
      <c r="VX90" s="8"/>
      <c r="VY90" s="8"/>
      <c r="VZ90" s="8"/>
      <c r="WA90" s="8"/>
      <c r="WB90" s="8"/>
      <c r="WC90" s="8"/>
      <c r="WD90" s="8"/>
      <c r="WE90" s="8"/>
      <c r="WF90" s="8"/>
      <c r="WG90" s="8"/>
      <c r="WH90" s="8"/>
      <c r="WI90" s="8"/>
      <c r="WJ90" s="8"/>
      <c r="WK90" s="8"/>
      <c r="WL90" s="8"/>
      <c r="WM90" s="8"/>
      <c r="WN90" s="8"/>
      <c r="WO90" s="8"/>
      <c r="WP90" s="8"/>
      <c r="WQ90" s="8"/>
      <c r="WR90" s="8"/>
      <c r="WS90" s="8"/>
      <c r="WT90" s="8"/>
      <c r="WU90" s="8"/>
      <c r="WV90" s="8"/>
      <c r="WW90" s="8"/>
      <c r="WX90" s="8"/>
      <c r="WY90" s="8"/>
      <c r="WZ90" s="8"/>
      <c r="XA90" s="8"/>
      <c r="XB90" s="8"/>
      <c r="XC90" s="8"/>
      <c r="XD90" s="8"/>
      <c r="XE90" s="8"/>
      <c r="XF90" s="8"/>
      <c r="XG90" s="8"/>
      <c r="XH90" s="8"/>
      <c r="XI90" s="8"/>
      <c r="XJ90" s="8"/>
      <c r="XK90" s="8"/>
      <c r="XL90" s="8"/>
      <c r="XM90" s="8"/>
      <c r="XN90" s="8"/>
      <c r="XO90" s="8"/>
      <c r="XP90" s="8"/>
      <c r="XQ90" s="8"/>
      <c r="XR90" s="8"/>
      <c r="XS90" s="8"/>
      <c r="XT90" s="8"/>
      <c r="XU90" s="8"/>
      <c r="XV90" s="8"/>
      <c r="XW90" s="8"/>
      <c r="XX90" s="8"/>
      <c r="XY90" s="8"/>
      <c r="XZ90" s="8"/>
      <c r="YA90" s="8"/>
      <c r="YB90" s="8"/>
      <c r="YC90" s="8"/>
      <c r="YD90" s="8"/>
      <c r="YE90" s="8"/>
      <c r="YF90" s="8"/>
      <c r="YG90" s="8"/>
      <c r="YH90" s="8"/>
      <c r="YI90" s="8"/>
      <c r="YJ90" s="8"/>
      <c r="YK90" s="8"/>
      <c r="YL90" s="8"/>
      <c r="YM90" s="8"/>
      <c r="YN90" s="8"/>
      <c r="YO90" s="8"/>
      <c r="YP90" s="8"/>
      <c r="YQ90" s="8"/>
      <c r="YR90" s="8"/>
      <c r="YS90" s="8"/>
      <c r="YT90" s="8"/>
      <c r="YU90" s="8"/>
      <c r="YV90" s="8"/>
      <c r="YW90" s="8"/>
      <c r="YX90" s="8"/>
      <c r="YY90" s="8"/>
      <c r="YZ90" s="8"/>
      <c r="ZA90" s="8"/>
      <c r="ZB90" s="8"/>
      <c r="ZC90" s="8"/>
      <c r="ZD90" s="8"/>
      <c r="ZE90" s="8"/>
      <c r="ZF90" s="8"/>
      <c r="ZG90" s="8"/>
      <c r="ZH90" s="8"/>
      <c r="ZI90" s="8"/>
      <c r="ZJ90" s="8"/>
      <c r="ZK90" s="8"/>
      <c r="ZL90" s="8"/>
      <c r="ZM90" s="8"/>
      <c r="ZN90" s="8"/>
      <c r="ZO90" s="8"/>
      <c r="ZP90" s="8"/>
      <c r="ZQ90" s="8"/>
      <c r="ZR90" s="8"/>
      <c r="ZS90" s="8"/>
      <c r="ZT90" s="8"/>
      <c r="ZU90" s="8"/>
      <c r="ZV90" s="8"/>
      <c r="ZW90" s="8"/>
      <c r="ZX90" s="8"/>
      <c r="ZY90" s="8"/>
      <c r="ZZ90" s="8"/>
      <c r="AAA90" s="8"/>
      <c r="AAB90" s="8"/>
      <c r="AAC90" s="8"/>
      <c r="AAD90" s="8"/>
      <c r="AAE90" s="8"/>
      <c r="AAF90" s="8"/>
      <c r="AAG90" s="8"/>
      <c r="AAH90" s="8"/>
      <c r="AAI90" s="8"/>
      <c r="AAJ90" s="8"/>
      <c r="AAK90" s="8"/>
      <c r="AAL90" s="8"/>
      <c r="AAM90" s="8"/>
      <c r="AAN90" s="8"/>
      <c r="AAO90" s="8"/>
      <c r="AAP90" s="8"/>
      <c r="AAQ90" s="8"/>
      <c r="AAR90" s="8"/>
      <c r="AAS90" s="8"/>
      <c r="AAT90" s="8"/>
      <c r="AAU90" s="8"/>
      <c r="AAV90" s="8"/>
      <c r="AAW90" s="8"/>
      <c r="AAX90" s="8"/>
      <c r="AAY90" s="8"/>
      <c r="AAZ90" s="8"/>
      <c r="ABA90" s="8"/>
      <c r="ABB90" s="8"/>
      <c r="ABC90" s="8"/>
      <c r="ABD90" s="8"/>
      <c r="ABE90" s="8"/>
      <c r="ABF90" s="8"/>
      <c r="ABG90" s="8"/>
      <c r="ABH90" s="8"/>
      <c r="ABI90" s="8"/>
      <c r="ABJ90" s="8"/>
      <c r="ABK90" s="8"/>
      <c r="ABL90" s="8"/>
      <c r="ABM90" s="8"/>
      <c r="ABN90" s="8"/>
      <c r="ABO90" s="8"/>
      <c r="ABP90" s="8"/>
      <c r="ABQ90" s="8"/>
      <c r="ABR90" s="8"/>
      <c r="ABS90" s="8"/>
      <c r="ABT90" s="8"/>
      <c r="ABU90" s="8"/>
      <c r="ABV90" s="8"/>
      <c r="ABW90" s="8"/>
      <c r="ABX90" s="8"/>
      <c r="ABY90" s="8"/>
      <c r="ABZ90" s="8"/>
      <c r="ACA90" s="8"/>
      <c r="ACB90" s="8"/>
      <c r="ACC90" s="8"/>
      <c r="ACD90" s="8"/>
      <c r="ACE90" s="8"/>
      <c r="ACF90" s="8"/>
      <c r="ACG90" s="8"/>
      <c r="ACH90" s="8"/>
      <c r="ACI90" s="8"/>
      <c r="ACJ90" s="8"/>
      <c r="ACK90" s="8"/>
      <c r="ACL90" s="8"/>
      <c r="ACM90" s="8"/>
      <c r="ACN90" s="8"/>
      <c r="ACO90" s="8"/>
      <c r="ACP90" s="8"/>
      <c r="ACQ90" s="8"/>
      <c r="ACR90" s="8"/>
      <c r="ACS90" s="8"/>
      <c r="ACT90" s="8"/>
      <c r="ACU90" s="8"/>
      <c r="ACV90" s="8"/>
      <c r="ACW90" s="8"/>
      <c r="ACX90" s="8"/>
      <c r="ACY90" s="8"/>
      <c r="ACZ90" s="8"/>
      <c r="ADA90" s="8"/>
      <c r="ADB90" s="8"/>
      <c r="ADC90" s="8"/>
      <c r="ADD90" s="8"/>
      <c r="ADE90" s="8"/>
      <c r="ADF90" s="8"/>
      <c r="ADG90" s="8"/>
      <c r="ADH90" s="8"/>
      <c r="ADI90" s="8"/>
      <c r="ADJ90" s="8"/>
      <c r="ADK90" s="8"/>
      <c r="ADL90" s="8"/>
      <c r="ADM90" s="8"/>
      <c r="ADN90" s="8"/>
      <c r="ADO90" s="8"/>
      <c r="ADP90" s="8"/>
      <c r="ADQ90" s="8"/>
      <c r="ADR90" s="8"/>
      <c r="ADS90" s="8"/>
      <c r="ADT90" s="8"/>
      <c r="ADU90" s="8"/>
      <c r="ADV90" s="8"/>
      <c r="ADW90" s="8"/>
      <c r="ADX90" s="8"/>
      <c r="ADY90" s="8"/>
      <c r="ADZ90" s="8"/>
      <c r="AEA90" s="8"/>
      <c r="AEB90" s="8"/>
      <c r="AEC90" s="8"/>
      <c r="AED90" s="8"/>
      <c r="AEE90" s="8"/>
      <c r="AEF90" s="8"/>
      <c r="AEG90" s="8"/>
      <c r="AEH90" s="8"/>
      <c r="AEI90" s="8"/>
      <c r="AEJ90" s="8"/>
      <c r="AEK90" s="8"/>
      <c r="AEL90" s="8"/>
      <c r="AEM90" s="8"/>
      <c r="AEN90" s="8"/>
      <c r="AEO90" s="8"/>
      <c r="AEP90" s="8"/>
      <c r="AEQ90" s="8"/>
      <c r="AER90" s="8"/>
      <c r="AES90" s="8"/>
      <c r="AET90" s="8"/>
      <c r="AEU90" s="8"/>
      <c r="AEV90" s="8"/>
      <c r="AEW90" s="8"/>
      <c r="AEX90" s="8"/>
      <c r="AEY90" s="8"/>
      <c r="AEZ90" s="8"/>
      <c r="AFA90" s="8"/>
      <c r="AFB90" s="8"/>
      <c r="AFC90" s="8"/>
      <c r="AFD90" s="8"/>
      <c r="AFE90" s="8"/>
      <c r="AFF90" s="8"/>
      <c r="AFG90" s="8"/>
      <c r="AFH90" s="8"/>
      <c r="AFI90" s="8"/>
      <c r="AFJ90" s="8"/>
      <c r="AFK90" s="8"/>
      <c r="AFL90" s="8"/>
      <c r="AFM90" s="8"/>
      <c r="AFN90" s="8"/>
      <c r="AFO90" s="8"/>
      <c r="AFP90" s="8"/>
      <c r="AFQ90" s="8"/>
      <c r="AFR90" s="8"/>
      <c r="AFS90" s="8"/>
      <c r="AFT90" s="8"/>
      <c r="AFU90" s="8"/>
      <c r="AFV90" s="8"/>
      <c r="AFW90" s="8"/>
      <c r="AFX90" s="8"/>
      <c r="AFY90" s="8"/>
      <c r="AFZ90" s="8"/>
      <c r="AGA90" s="8"/>
      <c r="AGB90" s="8"/>
      <c r="AGC90" s="8"/>
      <c r="AGD90" s="8"/>
      <c r="AGE90" s="8"/>
      <c r="AGF90" s="8"/>
      <c r="AGG90" s="8"/>
      <c r="AGH90" s="8"/>
      <c r="AGI90" s="8"/>
      <c r="AGJ90" s="8"/>
      <c r="AGK90" s="8"/>
      <c r="AGL90" s="8"/>
      <c r="AGM90" s="8"/>
      <c r="AGN90" s="8"/>
      <c r="AGO90" s="8"/>
      <c r="AGP90" s="8"/>
      <c r="AGQ90" s="8"/>
      <c r="AGR90" s="8"/>
      <c r="AGS90" s="8"/>
      <c r="AGT90" s="8"/>
      <c r="AGU90" s="8"/>
      <c r="AGV90" s="8"/>
      <c r="AGW90" s="8"/>
      <c r="AGX90" s="8"/>
      <c r="AGY90" s="8"/>
      <c r="AGZ90" s="8"/>
      <c r="AHA90" s="8"/>
      <c r="AHB90" s="8"/>
      <c r="AHC90" s="8"/>
      <c r="AHD90" s="8"/>
      <c r="AHE90" s="8"/>
      <c r="AHF90" s="8"/>
      <c r="AHG90" s="8"/>
      <c r="AHH90" s="8"/>
      <c r="AHI90" s="8"/>
      <c r="AHJ90" s="8"/>
      <c r="AHK90" s="8"/>
      <c r="AHL90" s="8"/>
      <c r="AHM90" s="8"/>
      <c r="AHN90" s="8"/>
      <c r="AHO90" s="8"/>
      <c r="AHP90" s="8"/>
      <c r="AHQ90" s="8"/>
      <c r="AHR90" s="8"/>
      <c r="AHS90" s="8"/>
      <c r="AHT90" s="8"/>
      <c r="AHU90" s="8"/>
      <c r="AHV90" s="8"/>
      <c r="AHW90" s="8"/>
      <c r="AHX90" s="8"/>
      <c r="AHY90" s="8"/>
      <c r="AHZ90" s="8"/>
      <c r="AIA90" s="8"/>
      <c r="AIB90" s="8"/>
      <c r="AIC90" s="8"/>
      <c r="AID90" s="8"/>
      <c r="AIE90" s="8"/>
      <c r="AIF90" s="8"/>
      <c r="AIG90" s="8"/>
      <c r="AIH90" s="8"/>
      <c r="AII90" s="8"/>
      <c r="AIJ90" s="8"/>
      <c r="AIK90" s="8"/>
      <c r="AIL90" s="8"/>
      <c r="AIM90" s="8"/>
      <c r="AIN90" s="8"/>
      <c r="AIO90" s="8"/>
      <c r="AIP90" s="8"/>
      <c r="AIQ90" s="8"/>
      <c r="AIR90" s="8"/>
      <c r="AIS90" s="8"/>
      <c r="AIT90" s="8"/>
      <c r="AIU90" s="8"/>
      <c r="AIV90" s="8"/>
      <c r="AIW90" s="8"/>
      <c r="AIX90" s="8"/>
      <c r="AIY90" s="8"/>
      <c r="AIZ90" s="8"/>
      <c r="AJA90" s="8"/>
      <c r="AJB90" s="8"/>
      <c r="AJC90" s="8"/>
      <c r="AJD90" s="8"/>
      <c r="AJE90" s="8"/>
      <c r="AJF90" s="8"/>
      <c r="AJG90" s="8"/>
      <c r="AJH90" s="8"/>
      <c r="AJI90" s="8"/>
      <c r="AJJ90" s="8"/>
      <c r="AJK90" s="8"/>
      <c r="AJL90" s="8"/>
      <c r="AJM90" s="8"/>
      <c r="AJN90" s="8"/>
      <c r="AJO90" s="8"/>
      <c r="AJP90" s="8"/>
      <c r="AJQ90" s="8"/>
      <c r="AJR90" s="8"/>
      <c r="AJS90" s="8"/>
      <c r="AJT90" s="8"/>
      <c r="AJU90" s="8"/>
      <c r="AJV90" s="8"/>
      <c r="AJW90" s="8"/>
      <c r="AJX90" s="8"/>
      <c r="AJY90" s="8"/>
      <c r="AJZ90" s="8"/>
      <c r="AKA90" s="8"/>
      <c r="AKB90" s="8"/>
      <c r="AKC90" s="8"/>
      <c r="AKD90" s="8"/>
      <c r="AKE90" s="8"/>
      <c r="AKF90" s="8"/>
      <c r="AKG90" s="8"/>
      <c r="AKH90" s="8"/>
      <c r="AKI90" s="8"/>
      <c r="AKJ90" s="8"/>
      <c r="AKK90" s="8"/>
      <c r="AKL90" s="8"/>
      <c r="AKM90" s="8"/>
      <c r="AKN90" s="8"/>
      <c r="AKO90" s="8"/>
      <c r="AKP90" s="8"/>
      <c r="AKQ90" s="8"/>
      <c r="AKR90" s="8"/>
      <c r="AKS90" s="8"/>
      <c r="AKT90" s="8"/>
      <c r="AKU90" s="8"/>
      <c r="AKV90" s="8"/>
      <c r="AKW90" s="8"/>
      <c r="AKX90" s="8"/>
      <c r="AKY90" s="8"/>
      <c r="AKZ90" s="8"/>
      <c r="ALA90" s="8"/>
      <c r="ALB90" s="8"/>
      <c r="ALC90" s="8"/>
      <c r="ALD90" s="8"/>
      <c r="ALE90" s="8"/>
      <c r="ALF90" s="8"/>
      <c r="ALG90" s="8"/>
      <c r="ALH90" s="8"/>
      <c r="ALI90" s="8"/>
      <c r="ALJ90" s="8"/>
      <c r="ALK90" s="8"/>
      <c r="ALL90" s="8"/>
      <c r="ALM90" s="8"/>
      <c r="ALN90" s="8"/>
      <c r="ALO90" s="8"/>
      <c r="ALP90" s="8"/>
      <c r="ALQ90" s="8"/>
      <c r="ALR90" s="8"/>
      <c r="ALS90" s="8"/>
      <c r="ALT90" s="8"/>
      <c r="ALU90" s="8"/>
      <c r="ALV90" s="8"/>
      <c r="ALW90" s="8"/>
      <c r="ALX90" s="8"/>
      <c r="ALY90" s="8"/>
      <c r="ALZ90" s="8"/>
      <c r="AMA90" s="8"/>
      <c r="AMB90" s="8"/>
      <c r="AMC90" s="8"/>
      <c r="AMD90" s="8"/>
    </row>
    <row r="91" spans="1:1018" ht="12.95" customHeight="1" x14ac:dyDescent="0.2">
      <c r="A91" s="26" t="s">
        <v>90</v>
      </c>
      <c r="B91" s="39">
        <v>57033.25</v>
      </c>
      <c r="C91" s="47">
        <v>57802</v>
      </c>
      <c r="D91" s="38">
        <v>1.34789793672989</v>
      </c>
      <c r="E91" s="39">
        <v>23555.85</v>
      </c>
      <c r="F91" s="39">
        <v>6274.9</v>
      </c>
      <c r="G91" s="38">
        <v>-73.361606564823589</v>
      </c>
      <c r="H91" s="37" t="s">
        <v>6</v>
      </c>
      <c r="I91" s="26"/>
      <c r="J91" s="60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  <c r="AJX91" s="8"/>
      <c r="AJY91" s="8"/>
      <c r="AJZ91" s="8"/>
      <c r="AKA91" s="8"/>
      <c r="AKB91" s="8"/>
      <c r="AKC91" s="8"/>
      <c r="AKD91" s="8"/>
      <c r="AKE91" s="8"/>
      <c r="AKF91" s="8"/>
      <c r="AKG91" s="8"/>
      <c r="AKH91" s="8"/>
      <c r="AKI91" s="8"/>
      <c r="AKJ91" s="8"/>
      <c r="AKK91" s="8"/>
      <c r="AKL91" s="8"/>
      <c r="AKM91" s="8"/>
      <c r="AKN91" s="8"/>
      <c r="AKO91" s="8"/>
      <c r="AKP91" s="8"/>
      <c r="AKQ91" s="8"/>
      <c r="AKR91" s="8"/>
      <c r="AKS91" s="8"/>
      <c r="AKT91" s="8"/>
      <c r="AKU91" s="8"/>
      <c r="AKV91" s="8"/>
      <c r="AKW91" s="8"/>
      <c r="AKX91" s="8"/>
      <c r="AKY91" s="8"/>
      <c r="AKZ91" s="8"/>
      <c r="ALA91" s="8"/>
      <c r="ALB91" s="8"/>
      <c r="ALC91" s="8"/>
      <c r="ALD91" s="8"/>
      <c r="ALE91" s="8"/>
      <c r="ALF91" s="8"/>
      <c r="ALG91" s="8"/>
      <c r="ALH91" s="8"/>
      <c r="ALI91" s="8"/>
      <c r="ALJ91" s="8"/>
      <c r="ALK91" s="8"/>
      <c r="ALL91" s="8"/>
      <c r="ALM91" s="8"/>
      <c r="ALN91" s="8"/>
      <c r="ALO91" s="8"/>
      <c r="ALP91" s="8"/>
      <c r="ALQ91" s="8"/>
      <c r="ALR91" s="8"/>
      <c r="ALS91" s="8"/>
      <c r="ALT91" s="8"/>
      <c r="ALU91" s="8"/>
      <c r="ALV91" s="8"/>
      <c r="ALW91" s="8"/>
      <c r="ALX91" s="8"/>
      <c r="ALY91" s="8"/>
      <c r="ALZ91" s="8"/>
      <c r="AMA91" s="8"/>
      <c r="AMB91" s="8"/>
      <c r="AMC91" s="8"/>
      <c r="AMD91" s="8"/>
    </row>
    <row r="92" spans="1:1018" ht="12.75" customHeight="1" x14ac:dyDescent="0.2">
      <c r="F92" s="8"/>
      <c r="G92" s="8"/>
      <c r="H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8"/>
      <c r="SQ92" s="8"/>
      <c r="SR92" s="8"/>
      <c r="SS92" s="8"/>
      <c r="ST92" s="8"/>
      <c r="SU92" s="8"/>
      <c r="SV92" s="8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8"/>
      <c r="TI92" s="8"/>
      <c r="TJ92" s="8"/>
      <c r="TK92" s="8"/>
      <c r="TL92" s="8"/>
      <c r="TM92" s="8"/>
      <c r="TN92" s="8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8"/>
      <c r="UA92" s="8"/>
      <c r="UB92" s="8"/>
      <c r="UC92" s="8"/>
      <c r="UD92" s="8"/>
      <c r="UE92" s="8"/>
      <c r="UF92" s="8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8"/>
      <c r="US92" s="8"/>
      <c r="UT92" s="8"/>
      <c r="UU92" s="8"/>
      <c r="UV92" s="8"/>
      <c r="UW92" s="8"/>
      <c r="UX92" s="8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8"/>
      <c r="VK92" s="8"/>
      <c r="VL92" s="8"/>
      <c r="VM92" s="8"/>
      <c r="VN92" s="8"/>
      <c r="VO92" s="8"/>
      <c r="VP92" s="8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8"/>
      <c r="WC92" s="8"/>
      <c r="WD92" s="8"/>
      <c r="WE92" s="8"/>
      <c r="WF92" s="8"/>
      <c r="WG92" s="8"/>
      <c r="WH92" s="8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8"/>
      <c r="WU92" s="8"/>
      <c r="WV92" s="8"/>
      <c r="WW92" s="8"/>
      <c r="WX92" s="8"/>
      <c r="WY92" s="8"/>
      <c r="WZ92" s="8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8"/>
      <c r="XM92" s="8"/>
      <c r="XN92" s="8"/>
      <c r="XO92" s="8"/>
      <c r="XP92" s="8"/>
      <c r="XQ92" s="8"/>
      <c r="XR92" s="8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8"/>
      <c r="YE92" s="8"/>
      <c r="YF92" s="8"/>
      <c r="YG92" s="8"/>
      <c r="YH92" s="8"/>
      <c r="YI92" s="8"/>
      <c r="YJ92" s="8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8"/>
      <c r="YW92" s="8"/>
      <c r="YX92" s="8"/>
      <c r="YY92" s="8"/>
      <c r="YZ92" s="8"/>
      <c r="ZA92" s="8"/>
      <c r="ZB92" s="8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8"/>
      <c r="ZO92" s="8"/>
      <c r="ZP92" s="8"/>
      <c r="ZQ92" s="8"/>
      <c r="ZR92" s="8"/>
      <c r="ZS92" s="8"/>
      <c r="ZT92" s="8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8"/>
      <c r="AAG92" s="8"/>
      <c r="AAH92" s="8"/>
      <c r="AAI92" s="8"/>
      <c r="AAJ92" s="8"/>
      <c r="AAK92" s="8"/>
      <c r="AAL92" s="8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8"/>
      <c r="AAY92" s="8"/>
      <c r="AAZ92" s="8"/>
      <c r="ABA92" s="8"/>
      <c r="ABB92" s="8"/>
      <c r="ABC92" s="8"/>
      <c r="ABD92" s="8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8"/>
      <c r="ABQ92" s="8"/>
      <c r="ABR92" s="8"/>
      <c r="ABS92" s="8"/>
      <c r="ABT92" s="8"/>
      <c r="ABU92" s="8"/>
      <c r="ABV92" s="8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8"/>
      <c r="ACI92" s="8"/>
      <c r="ACJ92" s="8"/>
      <c r="ACK92" s="8"/>
      <c r="ACL92" s="8"/>
      <c r="ACM92" s="8"/>
      <c r="ACN92" s="8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8"/>
      <c r="ADA92" s="8"/>
      <c r="ADB92" s="8"/>
      <c r="ADC92" s="8"/>
      <c r="ADD92" s="8"/>
      <c r="ADE92" s="8"/>
      <c r="ADF92" s="8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8"/>
      <c r="ADS92" s="8"/>
      <c r="ADT92" s="8"/>
      <c r="ADU92" s="8"/>
      <c r="ADV92" s="8"/>
      <c r="ADW92" s="8"/>
      <c r="ADX92" s="8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8"/>
      <c r="AEK92" s="8"/>
      <c r="AEL92" s="8"/>
      <c r="AEM92" s="8"/>
      <c r="AEN92" s="8"/>
      <c r="AEO92" s="8"/>
      <c r="AEP92" s="8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8"/>
      <c r="AFC92" s="8"/>
      <c r="AFD92" s="8"/>
      <c r="AFE92" s="8"/>
      <c r="AFF92" s="8"/>
      <c r="AFG92" s="8"/>
      <c r="AFH92" s="8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8"/>
      <c r="AFU92" s="8"/>
      <c r="AFV92" s="8"/>
      <c r="AFW92" s="8"/>
      <c r="AFX92" s="8"/>
      <c r="AFY92" s="8"/>
      <c r="AFZ92" s="8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8"/>
      <c r="AGM92" s="8"/>
      <c r="AGN92" s="8"/>
      <c r="AGO92" s="8"/>
      <c r="AGP92" s="8"/>
      <c r="AGQ92" s="8"/>
      <c r="AGR92" s="8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8"/>
      <c r="AHE92" s="8"/>
      <c r="AHF92" s="8"/>
      <c r="AHG92" s="8"/>
      <c r="AHH92" s="8"/>
      <c r="AHI92" s="8"/>
      <c r="AHJ92" s="8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8"/>
      <c r="AHW92" s="8"/>
      <c r="AHX92" s="8"/>
      <c r="AHY92" s="8"/>
      <c r="AHZ92" s="8"/>
      <c r="AIA92" s="8"/>
      <c r="AIB92" s="8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8"/>
      <c r="AIO92" s="8"/>
      <c r="AIP92" s="8"/>
      <c r="AIQ92" s="8"/>
      <c r="AIR92" s="8"/>
      <c r="AIS92" s="8"/>
      <c r="AIT92" s="8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8"/>
      <c r="AJG92" s="8"/>
      <c r="AJH92" s="8"/>
      <c r="AJI92" s="8"/>
      <c r="AJJ92" s="8"/>
      <c r="AJK92" s="8"/>
      <c r="AJL92" s="8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  <c r="AJX92" s="8"/>
      <c r="AJY92" s="8"/>
      <c r="AJZ92" s="8"/>
      <c r="AKA92" s="8"/>
      <c r="AKB92" s="8"/>
      <c r="AKC92" s="8"/>
      <c r="AKD92" s="8"/>
      <c r="AKE92" s="8"/>
      <c r="AKF92" s="8"/>
      <c r="AKG92" s="8"/>
      <c r="AKH92" s="8"/>
      <c r="AKI92" s="8"/>
      <c r="AKJ92" s="8"/>
      <c r="AKK92" s="8"/>
      <c r="AKL92" s="8"/>
      <c r="AKM92" s="8"/>
      <c r="AKN92" s="8"/>
      <c r="AKO92" s="8"/>
      <c r="AKP92" s="8"/>
      <c r="AKQ92" s="8"/>
      <c r="AKR92" s="8"/>
      <c r="AKS92" s="8"/>
      <c r="AKT92" s="8"/>
      <c r="AKU92" s="8"/>
      <c r="AKV92" s="8"/>
      <c r="AKW92" s="8"/>
      <c r="AKX92" s="8"/>
      <c r="AKY92" s="8"/>
      <c r="AKZ92" s="8"/>
      <c r="ALA92" s="8"/>
      <c r="ALB92" s="8"/>
      <c r="ALC92" s="8"/>
      <c r="ALD92" s="8"/>
      <c r="ALE92" s="8"/>
      <c r="ALF92" s="8"/>
      <c r="ALG92" s="8"/>
      <c r="ALH92" s="8"/>
      <c r="ALI92" s="8"/>
      <c r="ALJ92" s="8"/>
      <c r="ALK92" s="8"/>
      <c r="ALL92" s="8"/>
      <c r="ALM92" s="8"/>
      <c r="ALN92" s="8"/>
      <c r="ALO92" s="8"/>
      <c r="ALP92" s="8"/>
      <c r="ALQ92" s="8"/>
      <c r="ALR92" s="8"/>
      <c r="ALS92" s="8"/>
      <c r="ALT92" s="8"/>
      <c r="ALU92" s="8"/>
      <c r="ALV92" s="8"/>
      <c r="ALW92" s="8"/>
      <c r="ALX92" s="8"/>
      <c r="ALY92" s="8"/>
      <c r="ALZ92" s="8"/>
      <c r="AMA92" s="8"/>
      <c r="AMB92" s="8"/>
      <c r="AMC92" s="8"/>
      <c r="AMD92" s="8"/>
    </row>
    <row r="93" spans="1:1018" ht="12.75" customHeight="1" x14ac:dyDescent="0.2">
      <c r="A93" s="27" t="s">
        <v>172</v>
      </c>
      <c r="B93" s="27"/>
      <c r="C93" s="27"/>
      <c r="D93" s="28"/>
      <c r="E93" s="29"/>
      <c r="F93" s="30"/>
      <c r="G93" s="31"/>
      <c r="H93" s="32"/>
      <c r="I93" s="27"/>
    </row>
    <row r="94" spans="1:1018" ht="12.75" customHeight="1" x14ac:dyDescent="0.2">
      <c r="A94" s="27"/>
      <c r="B94" s="27"/>
      <c r="C94" s="27"/>
      <c r="D94" s="28"/>
      <c r="E94" s="29"/>
      <c r="F94" s="30"/>
      <c r="G94" s="31"/>
      <c r="H94" s="32"/>
      <c r="I94" s="27"/>
    </row>
    <row r="95" spans="1:1018" ht="22.9" customHeight="1" x14ac:dyDescent="0.2">
      <c r="A95" s="232" t="s">
        <v>186</v>
      </c>
      <c r="B95" s="232"/>
      <c r="C95" s="232"/>
      <c r="D95" s="232"/>
      <c r="E95" s="232"/>
      <c r="F95" s="232"/>
      <c r="G95" s="232"/>
      <c r="H95" s="232"/>
      <c r="I95" s="27"/>
    </row>
    <row r="96" spans="1:1018" ht="12.75" customHeight="1" x14ac:dyDescent="0.2">
      <c r="A96" s="33" t="s">
        <v>106</v>
      </c>
      <c r="B96" s="33"/>
      <c r="C96" s="33"/>
      <c r="D96" s="28"/>
      <c r="E96" s="33"/>
      <c r="F96" s="33"/>
      <c r="G96" s="33"/>
      <c r="H96" s="33"/>
      <c r="I96" s="27"/>
    </row>
    <row r="97" spans="1:9" ht="12.75" customHeight="1" x14ac:dyDescent="0.2">
      <c r="A97" s="33"/>
      <c r="B97" s="33"/>
      <c r="C97" s="33"/>
      <c r="D97" s="28"/>
      <c r="E97" s="33"/>
      <c r="F97" s="33"/>
      <c r="G97" s="33"/>
      <c r="H97" s="33"/>
      <c r="I97" s="27"/>
    </row>
    <row r="98" spans="1:9" ht="12.75" customHeight="1" x14ac:dyDescent="0.2">
      <c r="A98" s="33" t="s">
        <v>96</v>
      </c>
      <c r="B98" s="33"/>
      <c r="C98" s="33"/>
      <c r="D98" s="28"/>
      <c r="E98" s="33"/>
      <c r="F98" s="33"/>
      <c r="G98" s="33"/>
      <c r="H98" s="33"/>
      <c r="I98" s="27"/>
    </row>
    <row r="99" spans="1:9" ht="13.5" customHeight="1" x14ac:dyDescent="0.2">
      <c r="A99" s="33" t="s">
        <v>97</v>
      </c>
      <c r="B99" s="27"/>
      <c r="C99" s="27"/>
      <c r="D99" s="28"/>
      <c r="E99" s="29"/>
      <c r="F99" s="30"/>
      <c r="G99" s="31"/>
      <c r="H99" s="32"/>
      <c r="I99" s="27"/>
    </row>
    <row r="100" spans="1:9" ht="13.5" customHeight="1" x14ac:dyDescent="0.2">
      <c r="A100" s="34" t="s">
        <v>174</v>
      </c>
      <c r="B100" s="27"/>
      <c r="C100" s="27"/>
      <c r="D100" s="28"/>
      <c r="E100" s="29"/>
      <c r="F100" s="30"/>
      <c r="G100" s="31"/>
      <c r="H100" s="32"/>
      <c r="I100" s="27"/>
    </row>
    <row r="101" spans="1:9" ht="22.15" customHeight="1" x14ac:dyDescent="0.2">
      <c r="A101" s="233" t="s">
        <v>185</v>
      </c>
      <c r="B101" s="233"/>
      <c r="C101" s="233"/>
      <c r="D101" s="233"/>
      <c r="E101" s="233"/>
      <c r="F101" s="233"/>
      <c r="G101" s="233"/>
      <c r="H101" s="233"/>
      <c r="I101" s="27"/>
    </row>
    <row r="102" spans="1:9" ht="27" customHeight="1" x14ac:dyDescent="0.2">
      <c r="A102" s="234" t="s">
        <v>184</v>
      </c>
      <c r="B102" s="234"/>
      <c r="C102" s="234"/>
      <c r="D102" s="234"/>
      <c r="E102" s="234"/>
      <c r="F102" s="234"/>
      <c r="G102" s="234"/>
      <c r="H102" s="234"/>
      <c r="I102" s="27"/>
    </row>
    <row r="103" spans="1:9" x14ac:dyDescent="0.2">
      <c r="A103" s="8"/>
      <c r="B103" s="8"/>
      <c r="C103" s="8"/>
      <c r="D103" s="28"/>
      <c r="E103" s="29"/>
      <c r="F103" s="30"/>
      <c r="G103" s="31"/>
      <c r="H103" s="32"/>
    </row>
    <row r="104" spans="1:9" x14ac:dyDescent="0.2">
      <c r="A104" s="35" t="s">
        <v>183</v>
      </c>
      <c r="B104" s="8"/>
      <c r="C104" s="8"/>
      <c r="D104" s="28"/>
      <c r="E104" s="29"/>
      <c r="F104" s="30"/>
      <c r="G104" s="31"/>
      <c r="H104" s="32"/>
    </row>
  </sheetData>
  <mergeCells count="3">
    <mergeCell ref="A95:H95"/>
    <mergeCell ref="A101:H101"/>
    <mergeCell ref="A102:H102"/>
  </mergeCells>
  <pageMargins left="0.70866141732283472" right="0.70866141732283472" top="1.0629921259842521" bottom="0.78740157480314965" header="0.31496062992125984" footer="0.51181102362204722"/>
  <pageSetup paperSize="9" firstPageNumber="0" orientation="landscape" r:id="rId1"/>
  <headerFooter scaleWithDoc="0" alignWithMargins="0">
    <oddHeader>&amp;C&amp;L&amp;"Arial"&amp;B&amp;10Staatskanzlei_x000D_&amp;B&amp;10Dienststelle für Statistik&amp;R&amp;G</oddHeader>
    <oddFooter>&amp;L&amp;C&amp;R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MG104"/>
  <sheetViews>
    <sheetView zoomScaleNormal="100" workbookViewId="0"/>
  </sheetViews>
  <sheetFormatPr baseColWidth="10" defaultRowHeight="14.25" x14ac:dyDescent="0.2"/>
  <cols>
    <col min="1" max="1" width="21.875" customWidth="1"/>
    <col min="9" max="9" width="12.25" customWidth="1"/>
  </cols>
  <sheetData>
    <row r="1" spans="1:1021" ht="20.100000000000001" customHeight="1" x14ac:dyDescent="0.25">
      <c r="A1" s="1" t="s">
        <v>104</v>
      </c>
      <c r="B1" s="2"/>
      <c r="C1" s="2"/>
      <c r="D1" s="3"/>
      <c r="E1" s="4"/>
      <c r="F1" s="5"/>
      <c r="G1" s="6"/>
      <c r="H1" s="7"/>
      <c r="I1" s="8"/>
      <c r="J1" s="63"/>
      <c r="K1" s="63"/>
      <c r="L1" s="63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</row>
    <row r="2" spans="1:1021" ht="12.75" customHeight="1" x14ac:dyDescent="0.2">
      <c r="A2" s="2" t="s">
        <v>182</v>
      </c>
      <c r="B2" s="9"/>
      <c r="C2" s="9"/>
      <c r="D2" s="10"/>
      <c r="E2" s="11"/>
      <c r="F2" s="5"/>
      <c r="G2" s="12"/>
      <c r="H2" s="13"/>
      <c r="I2" s="8"/>
      <c r="J2" s="38"/>
      <c r="K2" s="63"/>
      <c r="L2" s="63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</row>
    <row r="3" spans="1:1021" ht="12.75" customHeight="1" x14ac:dyDescent="0.2">
      <c r="A3" s="14"/>
      <c r="B3" s="15" t="s">
        <v>102</v>
      </c>
      <c r="C3" s="16"/>
      <c r="D3" s="17"/>
      <c r="E3" s="16"/>
      <c r="F3" s="16"/>
      <c r="G3" s="16"/>
      <c r="H3" s="18"/>
      <c r="J3" s="38"/>
      <c r="K3" s="25"/>
      <c r="L3" s="25"/>
      <c r="M3" s="25"/>
    </row>
    <row r="4" spans="1:1021" x14ac:dyDescent="0.2">
      <c r="A4" s="19"/>
      <c r="B4" s="15" t="s">
        <v>168</v>
      </c>
      <c r="C4" s="16"/>
      <c r="D4" s="20"/>
      <c r="E4" s="15" t="s">
        <v>169</v>
      </c>
      <c r="F4" s="16"/>
      <c r="G4" s="16"/>
      <c r="H4" s="16"/>
      <c r="I4" s="8"/>
      <c r="J4" s="64"/>
      <c r="K4" s="37"/>
      <c r="L4" s="37"/>
      <c r="M4" s="37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</row>
    <row r="5" spans="1:1021" ht="63.75" customHeight="1" x14ac:dyDescent="0.2">
      <c r="A5" s="21" t="s">
        <v>0</v>
      </c>
      <c r="B5" s="61" t="s">
        <v>171</v>
      </c>
      <c r="C5" s="61" t="s">
        <v>181</v>
      </c>
      <c r="D5" s="22" t="s">
        <v>1</v>
      </c>
      <c r="E5" s="22" t="s">
        <v>171</v>
      </c>
      <c r="F5" s="22" t="s">
        <v>181</v>
      </c>
      <c r="G5" s="23" t="s">
        <v>1</v>
      </c>
      <c r="H5" s="24"/>
      <c r="I5" s="8"/>
      <c r="J5" s="47"/>
      <c r="K5" s="62"/>
      <c r="L5" s="26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</row>
    <row r="6" spans="1:1021" ht="24.75" customHeight="1" x14ac:dyDescent="0.2">
      <c r="A6" s="25" t="s">
        <v>2</v>
      </c>
      <c r="B6" s="44">
        <v>6411512.7400000002</v>
      </c>
      <c r="C6" s="44">
        <v>6108591.6899999995</v>
      </c>
      <c r="D6" s="45">
        <v>-4.724642409429272</v>
      </c>
      <c r="E6" s="44">
        <v>2936620.31</v>
      </c>
      <c r="F6" s="44">
        <v>2324697.8699999996</v>
      </c>
      <c r="G6" s="45">
        <v>-20.837642439379586</v>
      </c>
      <c r="H6" s="37" t="s">
        <v>6</v>
      </c>
      <c r="J6" s="47"/>
      <c r="K6" s="62"/>
      <c r="L6" s="63"/>
      <c r="M6" s="60"/>
    </row>
    <row r="7" spans="1:1021" ht="24.75" customHeight="1" x14ac:dyDescent="0.2">
      <c r="A7" s="25" t="s">
        <v>4</v>
      </c>
      <c r="B7" s="44">
        <v>1555226.97</v>
      </c>
      <c r="C7" s="44">
        <v>1712062.3199999998</v>
      </c>
      <c r="D7" s="45">
        <v>10.084402664390515</v>
      </c>
      <c r="E7" s="44">
        <v>820519.45</v>
      </c>
      <c r="F7" s="44">
        <v>581859.70999999973</v>
      </c>
      <c r="G7" s="43">
        <v>-29.086420803309444</v>
      </c>
      <c r="H7" s="37" t="s">
        <v>6</v>
      </c>
      <c r="I7" s="26"/>
      <c r="J7" s="47"/>
      <c r="K7" s="62"/>
      <c r="L7" s="26"/>
      <c r="M7" s="60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</row>
    <row r="8" spans="1:1021" ht="12.95" customHeight="1" x14ac:dyDescent="0.2">
      <c r="A8" s="26" t="s">
        <v>5</v>
      </c>
      <c r="B8" s="39">
        <v>423878</v>
      </c>
      <c r="C8" s="39">
        <v>360077</v>
      </c>
      <c r="D8" s="38">
        <v>-15.051736584583301</v>
      </c>
      <c r="E8" s="47">
        <v>232288.56</v>
      </c>
      <c r="F8" s="47">
        <v>162964</v>
      </c>
      <c r="G8" s="40">
        <v>-29.844155906773885</v>
      </c>
      <c r="H8" s="37" t="s">
        <v>6</v>
      </c>
      <c r="I8" s="26"/>
      <c r="J8" s="47"/>
      <c r="K8" s="62"/>
      <c r="L8" s="63"/>
      <c r="M8" s="60"/>
    </row>
    <row r="9" spans="1:1021" ht="12.95" customHeight="1" x14ac:dyDescent="0.2">
      <c r="A9" s="26" t="s">
        <v>7</v>
      </c>
      <c r="B9" s="39">
        <v>554321</v>
      </c>
      <c r="C9" s="39">
        <v>550635.80000000005</v>
      </c>
      <c r="D9" s="38">
        <v>-0.66481334822241145</v>
      </c>
      <c r="E9" s="47">
        <v>291586</v>
      </c>
      <c r="F9" s="47">
        <v>256922.36</v>
      </c>
      <c r="G9" s="40">
        <v>-11.88796444273731</v>
      </c>
      <c r="H9" s="37" t="s">
        <v>6</v>
      </c>
      <c r="I9" s="26"/>
      <c r="J9" s="47"/>
      <c r="K9" s="62"/>
      <c r="L9" s="63"/>
      <c r="M9" s="60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</row>
    <row r="10" spans="1:1021" ht="12.95" customHeight="1" x14ac:dyDescent="0.2">
      <c r="A10" s="26" t="s">
        <v>8</v>
      </c>
      <c r="B10" s="39">
        <v>3206.5</v>
      </c>
      <c r="C10" s="39">
        <v>17474</v>
      </c>
      <c r="D10" s="36" t="s">
        <v>98</v>
      </c>
      <c r="E10" s="47">
        <v>3206.5</v>
      </c>
      <c r="F10" s="47">
        <v>17474</v>
      </c>
      <c r="G10" s="38" t="s">
        <v>98</v>
      </c>
      <c r="H10" s="37" t="s">
        <v>3</v>
      </c>
      <c r="I10" s="26"/>
      <c r="J10" s="47"/>
      <c r="K10" s="62"/>
      <c r="L10" s="63"/>
      <c r="M10" s="60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</row>
    <row r="11" spans="1:1021" ht="12.95" customHeight="1" x14ac:dyDescent="0.2">
      <c r="A11" s="26" t="s">
        <v>9</v>
      </c>
      <c r="B11" s="39">
        <v>90685.1</v>
      </c>
      <c r="C11" s="39">
        <v>105087</v>
      </c>
      <c r="D11" s="38">
        <v>15.881219737310753</v>
      </c>
      <c r="E11" s="47">
        <v>50472.21</v>
      </c>
      <c r="F11" s="47">
        <v>73390.039999999994</v>
      </c>
      <c r="G11" s="40">
        <v>45.406828827190239</v>
      </c>
      <c r="H11" s="37" t="s">
        <v>3</v>
      </c>
      <c r="I11" s="26"/>
      <c r="J11" s="47"/>
      <c r="K11" s="62"/>
      <c r="L11" s="63"/>
      <c r="M11" s="60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</row>
    <row r="12" spans="1:1021" ht="12.95" customHeight="1" x14ac:dyDescent="0.2">
      <c r="A12" s="26" t="s">
        <v>10</v>
      </c>
      <c r="B12" s="39">
        <v>46559</v>
      </c>
      <c r="C12" s="39">
        <v>30018.5</v>
      </c>
      <c r="D12" s="41">
        <v>-35.525891879121112</v>
      </c>
      <c r="E12" s="47">
        <v>44245</v>
      </c>
      <c r="F12" s="47">
        <v>29618.5</v>
      </c>
      <c r="G12" s="41">
        <v>-33.057972652277094</v>
      </c>
      <c r="H12" s="37" t="s">
        <v>6</v>
      </c>
      <c r="I12" s="26"/>
      <c r="J12" s="47"/>
      <c r="K12" s="62"/>
      <c r="L12" s="63"/>
      <c r="M12" s="60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</row>
    <row r="13" spans="1:1021" ht="12.95" customHeight="1" x14ac:dyDescent="0.2">
      <c r="A13" s="26" t="s">
        <v>11</v>
      </c>
      <c r="B13" s="39">
        <v>19936</v>
      </c>
      <c r="C13" s="39">
        <v>47682.9</v>
      </c>
      <c r="D13" s="36" t="s">
        <v>98</v>
      </c>
      <c r="E13" s="47">
        <v>2311.36</v>
      </c>
      <c r="F13" s="47">
        <v>-1261.49</v>
      </c>
      <c r="G13" s="38" t="s">
        <v>99</v>
      </c>
      <c r="H13" s="37" t="s">
        <v>6</v>
      </c>
      <c r="I13" s="60"/>
      <c r="J13" s="47"/>
      <c r="K13" s="62"/>
      <c r="L13" s="63"/>
      <c r="M13" s="60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</row>
    <row r="14" spans="1:1021" ht="12.95" customHeight="1" x14ac:dyDescent="0.2">
      <c r="A14" s="26" t="s">
        <v>12</v>
      </c>
      <c r="B14" s="39">
        <v>8720</v>
      </c>
      <c r="C14" s="39">
        <v>3655</v>
      </c>
      <c r="D14" s="38">
        <v>-58.084862385321102</v>
      </c>
      <c r="E14" s="47">
        <v>8720</v>
      </c>
      <c r="F14" s="47">
        <v>2365.4499999999998</v>
      </c>
      <c r="G14" s="38">
        <v>-72.873279816513758</v>
      </c>
      <c r="H14" s="37" t="s">
        <v>6</v>
      </c>
      <c r="I14" s="26"/>
      <c r="J14" s="47"/>
      <c r="K14" s="62"/>
      <c r="L14" s="63"/>
      <c r="M14" s="60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</row>
    <row r="15" spans="1:1021" ht="12.95" customHeight="1" x14ac:dyDescent="0.2">
      <c r="A15" s="26" t="s">
        <v>13</v>
      </c>
      <c r="B15" s="39">
        <v>70440.149999999994</v>
      </c>
      <c r="C15" s="39">
        <v>58285.8</v>
      </c>
      <c r="D15" s="38">
        <v>-17.254861041607654</v>
      </c>
      <c r="E15" s="47">
        <v>5612.25</v>
      </c>
      <c r="F15" s="47">
        <v>4085.75</v>
      </c>
      <c r="G15" s="38">
        <v>-27.199429818700168</v>
      </c>
      <c r="H15" s="37" t="s">
        <v>6</v>
      </c>
      <c r="I15" s="26"/>
      <c r="J15" s="47"/>
      <c r="K15" s="62"/>
      <c r="L15" s="63"/>
      <c r="M15" s="60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</row>
    <row r="16" spans="1:1021" ht="12.95" customHeight="1" x14ac:dyDescent="0.2">
      <c r="A16" s="26" t="s">
        <v>14</v>
      </c>
      <c r="B16" s="39">
        <v>198129.97</v>
      </c>
      <c r="C16" s="39">
        <v>416682.42</v>
      </c>
      <c r="D16" s="36" t="s">
        <v>98</v>
      </c>
      <c r="E16" s="47">
        <v>123599.77</v>
      </c>
      <c r="F16" s="47">
        <v>-15848.05</v>
      </c>
      <c r="G16" s="38" t="s">
        <v>99</v>
      </c>
      <c r="H16" s="37" t="s">
        <v>6</v>
      </c>
      <c r="I16" s="26"/>
      <c r="J16" s="47"/>
      <c r="K16" s="62"/>
      <c r="L16" s="63"/>
      <c r="M16" s="60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</row>
    <row r="17" spans="1:1021" ht="12.95" customHeight="1" x14ac:dyDescent="0.2">
      <c r="A17" s="26" t="s">
        <v>15</v>
      </c>
      <c r="B17" s="39">
        <v>73734</v>
      </c>
      <c r="C17" s="39">
        <v>63314.7</v>
      </c>
      <c r="D17" s="38">
        <v>-14.130930100089515</v>
      </c>
      <c r="E17" s="47">
        <v>38112.25</v>
      </c>
      <c r="F17" s="47">
        <v>32487.95</v>
      </c>
      <c r="G17" s="41">
        <v>-14.757197488996319</v>
      </c>
      <c r="H17" s="37" t="s">
        <v>6</v>
      </c>
      <c r="I17" s="26"/>
      <c r="J17" s="47"/>
      <c r="K17" s="62"/>
      <c r="L17" s="63"/>
      <c r="M17" s="6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</row>
    <row r="18" spans="1:1021" ht="12.95" customHeight="1" x14ac:dyDescent="0.2">
      <c r="A18" s="26" t="s">
        <v>16</v>
      </c>
      <c r="B18" s="39">
        <v>0</v>
      </c>
      <c r="C18" s="39">
        <v>687</v>
      </c>
      <c r="D18" s="38" t="s">
        <v>103</v>
      </c>
      <c r="E18" s="47">
        <v>0</v>
      </c>
      <c r="F18" s="47">
        <v>687</v>
      </c>
      <c r="G18" s="38" t="s">
        <v>103</v>
      </c>
      <c r="H18" s="37" t="s">
        <v>3</v>
      </c>
      <c r="I18" s="26"/>
      <c r="J18" s="47"/>
      <c r="K18" s="62"/>
      <c r="L18" s="63"/>
      <c r="M18" s="6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</row>
    <row r="19" spans="1:1021" ht="12.95" customHeight="1" x14ac:dyDescent="0.2">
      <c r="A19" s="26" t="s">
        <v>17</v>
      </c>
      <c r="B19" s="42">
        <v>65617.25</v>
      </c>
      <c r="C19" s="42">
        <v>58462.2</v>
      </c>
      <c r="D19" s="36">
        <v>-10.904221069916833</v>
      </c>
      <c r="E19" s="47">
        <v>20365.55</v>
      </c>
      <c r="F19" s="47">
        <v>18974.2</v>
      </c>
      <c r="G19" s="46">
        <v>-6.8318803076764372</v>
      </c>
      <c r="H19" s="37" t="s">
        <v>6</v>
      </c>
      <c r="I19" s="26"/>
      <c r="J19" s="47"/>
      <c r="K19" s="62"/>
      <c r="L19" s="26"/>
      <c r="M19" s="6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</row>
    <row r="20" spans="1:1021" ht="24.75" customHeight="1" x14ac:dyDescent="0.2">
      <c r="A20" s="25" t="s">
        <v>18</v>
      </c>
      <c r="B20" s="44">
        <v>1534843.22</v>
      </c>
      <c r="C20" s="44">
        <v>1446077.5500000003</v>
      </c>
      <c r="D20" s="45">
        <v>-5.7833704995614923</v>
      </c>
      <c r="E20" s="44">
        <v>572043.52000000002</v>
      </c>
      <c r="F20" s="44">
        <v>532985.3899999999</v>
      </c>
      <c r="G20" s="43">
        <v>-6.8278249179363346</v>
      </c>
      <c r="H20" s="37" t="s">
        <v>6</v>
      </c>
      <c r="J20" s="47"/>
      <c r="K20" s="62"/>
      <c r="L20" s="26"/>
      <c r="M20" s="60"/>
    </row>
    <row r="21" spans="1:1021" ht="12.95" customHeight="1" x14ac:dyDescent="0.2">
      <c r="A21" s="26" t="s">
        <v>19</v>
      </c>
      <c r="B21" s="42">
        <v>72054.899999999994</v>
      </c>
      <c r="C21" s="42">
        <v>53941.15</v>
      </c>
      <c r="D21" s="36">
        <v>-25.138817762567143</v>
      </c>
      <c r="E21" s="42">
        <v>23454.25</v>
      </c>
      <c r="F21" s="42">
        <v>21881.3</v>
      </c>
      <c r="G21" s="38">
        <v>-6.7064604495986906</v>
      </c>
      <c r="H21" s="37" t="s">
        <v>6</v>
      </c>
      <c r="I21" s="26"/>
      <c r="J21" s="47"/>
      <c r="K21" s="62"/>
      <c r="L21" s="63"/>
      <c r="M21" s="60"/>
    </row>
    <row r="22" spans="1:1021" ht="12.95" customHeight="1" x14ac:dyDescent="0.2">
      <c r="A22" s="26" t="s">
        <v>20</v>
      </c>
      <c r="B22" s="39">
        <v>31107.65</v>
      </c>
      <c r="C22" s="39">
        <v>20339.900000000001</v>
      </c>
      <c r="D22" s="38">
        <v>-34.61447586043947</v>
      </c>
      <c r="E22" s="39">
        <v>10962.25</v>
      </c>
      <c r="F22" s="39">
        <v>1523.9</v>
      </c>
      <c r="G22" s="38">
        <v>-86.098656753859842</v>
      </c>
      <c r="H22" s="37" t="s">
        <v>6</v>
      </c>
      <c r="I22" s="26"/>
      <c r="J22" s="47"/>
      <c r="K22" s="62"/>
      <c r="L22" s="63"/>
      <c r="M22" s="60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</row>
    <row r="23" spans="1:1021" ht="12.95" customHeight="1" x14ac:dyDescent="0.2">
      <c r="A23" s="26" t="s">
        <v>22</v>
      </c>
      <c r="B23" s="39">
        <v>139222.32</v>
      </c>
      <c r="C23" s="39">
        <v>151943.25</v>
      </c>
      <c r="D23" s="38">
        <v>9.1371340457478318</v>
      </c>
      <c r="E23" s="39">
        <v>58559.19</v>
      </c>
      <c r="F23" s="39">
        <v>58026.65</v>
      </c>
      <c r="G23" s="40">
        <v>-0.9094046553581101</v>
      </c>
      <c r="H23" s="37" t="s">
        <v>21</v>
      </c>
      <c r="I23" s="26"/>
      <c r="J23" s="47"/>
      <c r="K23" s="62"/>
      <c r="L23" s="63"/>
      <c r="M23" s="60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</row>
    <row r="24" spans="1:1021" ht="12.95" customHeight="1" x14ac:dyDescent="0.2">
      <c r="A24" s="26" t="s">
        <v>23</v>
      </c>
      <c r="B24" s="39">
        <v>102350.09</v>
      </c>
      <c r="C24" s="39">
        <v>59768.2</v>
      </c>
      <c r="D24" s="38">
        <v>-41.604154915740672</v>
      </c>
      <c r="E24" s="39">
        <v>40992.75</v>
      </c>
      <c r="F24" s="39">
        <v>11773.6</v>
      </c>
      <c r="G24" s="40">
        <v>-71.278823694433783</v>
      </c>
      <c r="H24" s="37" t="s">
        <v>6</v>
      </c>
      <c r="I24" s="26"/>
      <c r="J24" s="47"/>
      <c r="K24" s="62"/>
      <c r="L24" s="63"/>
      <c r="M24" s="60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</row>
    <row r="25" spans="1:1021" ht="12.95" customHeight="1" x14ac:dyDescent="0.2">
      <c r="A25" s="26" t="s">
        <v>24</v>
      </c>
      <c r="B25" s="39">
        <v>16827.2</v>
      </c>
      <c r="C25" s="39">
        <v>38921.5</v>
      </c>
      <c r="D25" s="36" t="s">
        <v>98</v>
      </c>
      <c r="E25" s="39">
        <v>15137.48</v>
      </c>
      <c r="F25" s="39">
        <v>21779.34</v>
      </c>
      <c r="G25" s="38">
        <v>43.876920068597947</v>
      </c>
      <c r="H25" s="37" t="s">
        <v>3</v>
      </c>
      <c r="I25" s="26"/>
      <c r="J25" s="47"/>
      <c r="K25" s="62"/>
      <c r="L25" s="63"/>
      <c r="M25" s="60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</row>
    <row r="26" spans="1:1021" ht="12.95" customHeight="1" x14ac:dyDescent="0.2">
      <c r="A26" s="26" t="s">
        <v>25</v>
      </c>
      <c r="B26" s="39">
        <v>565985.6</v>
      </c>
      <c r="C26" s="39">
        <v>558518.6</v>
      </c>
      <c r="D26" s="38">
        <v>-1.3192915155438583</v>
      </c>
      <c r="E26" s="39">
        <v>275415.77</v>
      </c>
      <c r="F26" s="39">
        <v>306225.59999999998</v>
      </c>
      <c r="G26" s="40">
        <v>11.186661533578835</v>
      </c>
      <c r="H26" s="37" t="s">
        <v>3</v>
      </c>
      <c r="I26" s="26"/>
      <c r="J26" s="47"/>
      <c r="K26" s="62"/>
      <c r="L26" s="63"/>
      <c r="M26" s="60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</row>
    <row r="27" spans="1:1021" ht="12.95" customHeight="1" x14ac:dyDescent="0.2">
      <c r="A27" s="26" t="s">
        <v>26</v>
      </c>
      <c r="B27" s="39">
        <v>76848.350000000006</v>
      </c>
      <c r="C27" s="39">
        <v>26250</v>
      </c>
      <c r="D27" s="38">
        <v>-65.841817033156858</v>
      </c>
      <c r="E27" s="39">
        <v>61156.35</v>
      </c>
      <c r="F27" s="39">
        <v>21270</v>
      </c>
      <c r="G27" s="40">
        <v>-65.220291923896696</v>
      </c>
      <c r="H27" s="37" t="s">
        <v>6</v>
      </c>
      <c r="I27" s="26"/>
      <c r="J27" s="47"/>
      <c r="K27" s="62"/>
      <c r="L27" s="63"/>
      <c r="M27" s="60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</row>
    <row r="28" spans="1:1021" ht="12.95" customHeight="1" x14ac:dyDescent="0.2">
      <c r="A28" s="26" t="s">
        <v>27</v>
      </c>
      <c r="B28" s="39">
        <v>11725</v>
      </c>
      <c r="C28" s="39">
        <v>7280</v>
      </c>
      <c r="D28" s="38">
        <v>-37.910447761194028</v>
      </c>
      <c r="E28" s="39">
        <v>0</v>
      </c>
      <c r="F28" s="39">
        <v>0</v>
      </c>
      <c r="G28" s="36">
        <v>0</v>
      </c>
      <c r="H28" s="37" t="s">
        <v>21</v>
      </c>
      <c r="I28" s="26"/>
      <c r="J28" s="47"/>
      <c r="K28" s="62"/>
      <c r="L28" s="63"/>
      <c r="M28" s="60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</row>
    <row r="29" spans="1:1021" ht="12.95" customHeight="1" x14ac:dyDescent="0.2">
      <c r="A29" s="26" t="s">
        <v>28</v>
      </c>
      <c r="B29" s="39">
        <v>46760</v>
      </c>
      <c r="C29" s="39">
        <v>41432</v>
      </c>
      <c r="D29" s="38">
        <v>-11.394354148845167</v>
      </c>
      <c r="E29" s="39">
        <v>28629</v>
      </c>
      <c r="F29" s="39">
        <v>10562</v>
      </c>
      <c r="G29" s="40">
        <v>-63.107338712494318</v>
      </c>
      <c r="H29" s="37" t="s">
        <v>6</v>
      </c>
      <c r="I29" s="26"/>
      <c r="J29" s="47"/>
      <c r="K29" s="62"/>
      <c r="L29" s="63"/>
      <c r="M29" s="60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</row>
    <row r="30" spans="1:1021" ht="12.95" customHeight="1" x14ac:dyDescent="0.2">
      <c r="A30" s="26" t="s">
        <v>29</v>
      </c>
      <c r="B30" s="42">
        <v>1800</v>
      </c>
      <c r="C30" s="42">
        <v>18900</v>
      </c>
      <c r="D30" s="36" t="s">
        <v>98</v>
      </c>
      <c r="E30" s="42">
        <v>0</v>
      </c>
      <c r="F30" s="42">
        <v>9900</v>
      </c>
      <c r="G30" s="38" t="s">
        <v>103</v>
      </c>
      <c r="H30" s="37" t="s">
        <v>3</v>
      </c>
      <c r="I30" s="26"/>
      <c r="J30" s="47"/>
      <c r="K30" s="62"/>
      <c r="L30" s="63"/>
      <c r="M30" s="60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</row>
    <row r="31" spans="1:1021" ht="12.95" customHeight="1" x14ac:dyDescent="0.2">
      <c r="A31" s="26" t="s">
        <v>30</v>
      </c>
      <c r="B31" s="42">
        <v>55551.47</v>
      </c>
      <c r="C31" s="42">
        <v>35382</v>
      </c>
      <c r="D31" s="36">
        <v>-36.307716069439749</v>
      </c>
      <c r="E31" s="42">
        <v>30467.23</v>
      </c>
      <c r="F31" s="42">
        <v>15448</v>
      </c>
      <c r="G31" s="38">
        <v>-49.296342332401075</v>
      </c>
      <c r="H31" s="37" t="s">
        <v>6</v>
      </c>
      <c r="I31" s="26"/>
      <c r="J31" s="47"/>
      <c r="K31" s="62"/>
      <c r="L31" s="63"/>
      <c r="M31" s="60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</row>
    <row r="32" spans="1:1021" ht="12.95" customHeight="1" x14ac:dyDescent="0.2">
      <c r="A32" s="26" t="s">
        <v>31</v>
      </c>
      <c r="B32" s="39">
        <v>0</v>
      </c>
      <c r="C32" s="39">
        <v>0</v>
      </c>
      <c r="D32" s="38">
        <v>0</v>
      </c>
      <c r="E32" s="39">
        <v>0</v>
      </c>
      <c r="F32" s="39">
        <v>0</v>
      </c>
      <c r="G32" s="36">
        <v>0</v>
      </c>
      <c r="H32" s="37" t="s">
        <v>21</v>
      </c>
      <c r="I32" s="26"/>
      <c r="J32" s="47"/>
      <c r="K32" s="62"/>
      <c r="L32" s="63"/>
      <c r="M32" s="60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</row>
    <row r="33" spans="1:1021" ht="12.95" customHeight="1" x14ac:dyDescent="0.2">
      <c r="A33" s="26" t="s">
        <v>32</v>
      </c>
      <c r="B33" s="39">
        <v>67827.899999999994</v>
      </c>
      <c r="C33" s="39">
        <v>77316</v>
      </c>
      <c r="D33" s="38">
        <v>13.988491461478251</v>
      </c>
      <c r="E33" s="39">
        <v>11128.45</v>
      </c>
      <c r="F33" s="39">
        <v>31522</v>
      </c>
      <c r="G33" s="38" t="s">
        <v>98</v>
      </c>
      <c r="H33" s="37" t="s">
        <v>3</v>
      </c>
      <c r="I33" s="26"/>
      <c r="J33" s="47"/>
      <c r="K33" s="62"/>
      <c r="L33" s="63"/>
      <c r="M33" s="60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</row>
    <row r="34" spans="1:1021" ht="12.95" customHeight="1" x14ac:dyDescent="0.2">
      <c r="A34" s="26" t="s">
        <v>33</v>
      </c>
      <c r="B34" s="39">
        <v>46596</v>
      </c>
      <c r="C34" s="39">
        <v>51244</v>
      </c>
      <c r="D34" s="38">
        <v>9.9751051592411368</v>
      </c>
      <c r="E34" s="39">
        <v>20972</v>
      </c>
      <c r="F34" s="39">
        <v>17568</v>
      </c>
      <c r="G34" s="40">
        <v>-16.231165363341599</v>
      </c>
      <c r="H34" s="37" t="s">
        <v>6</v>
      </c>
      <c r="I34" s="26"/>
      <c r="J34" s="47"/>
      <c r="K34" s="62"/>
      <c r="L34" s="63"/>
      <c r="M34" s="60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</row>
    <row r="35" spans="1:1021" ht="12.95" customHeight="1" x14ac:dyDescent="0.2">
      <c r="A35" s="26" t="s">
        <v>34</v>
      </c>
      <c r="B35" s="42">
        <v>8400</v>
      </c>
      <c r="C35" s="42">
        <v>4200</v>
      </c>
      <c r="D35" s="36">
        <v>-50</v>
      </c>
      <c r="E35" s="42">
        <v>8400</v>
      </c>
      <c r="F35" s="42">
        <v>-12100</v>
      </c>
      <c r="G35" s="38" t="s">
        <v>99</v>
      </c>
      <c r="H35" s="37" t="s">
        <v>6</v>
      </c>
      <c r="I35" s="26"/>
      <c r="J35" s="47"/>
      <c r="K35" s="62"/>
      <c r="L35" s="63"/>
      <c r="M35" s="60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</row>
    <row r="36" spans="1:1021" ht="12.95" customHeight="1" x14ac:dyDescent="0.2">
      <c r="A36" s="26" t="s">
        <v>35</v>
      </c>
      <c r="B36" s="42">
        <v>28181.63</v>
      </c>
      <c r="C36" s="42">
        <v>26700</v>
      </c>
      <c r="D36" s="36">
        <v>-5.2574318802709454</v>
      </c>
      <c r="E36" s="42">
        <v>20948.63</v>
      </c>
      <c r="F36" s="42">
        <v>24700</v>
      </c>
      <c r="G36" s="38">
        <v>17.907471753522778</v>
      </c>
      <c r="H36" s="37" t="s">
        <v>3</v>
      </c>
      <c r="I36" s="26"/>
      <c r="J36" s="47"/>
      <c r="K36" s="62"/>
      <c r="L36" s="63"/>
      <c r="M36" s="60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</row>
    <row r="37" spans="1:1021" ht="12.95" customHeight="1" x14ac:dyDescent="0.2">
      <c r="A37" s="26" t="s">
        <v>36</v>
      </c>
      <c r="B37" s="39">
        <v>20734.95</v>
      </c>
      <c r="C37" s="39">
        <v>18966</v>
      </c>
      <c r="D37" s="38">
        <v>-8.5312479653917688</v>
      </c>
      <c r="E37" s="39">
        <v>6670.95</v>
      </c>
      <c r="F37" s="39">
        <v>7180</v>
      </c>
      <c r="G37" s="40">
        <v>7.6308471806864118</v>
      </c>
      <c r="H37" s="37" t="s">
        <v>3</v>
      </c>
      <c r="I37" s="26"/>
      <c r="J37" s="47"/>
      <c r="K37" s="62"/>
      <c r="L37" s="63"/>
      <c r="M37" s="60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</row>
    <row r="38" spans="1:1021" ht="12.95" customHeight="1" x14ac:dyDescent="0.2">
      <c r="A38" s="26" t="s">
        <v>37</v>
      </c>
      <c r="B38" s="39">
        <v>132984.32999999999</v>
      </c>
      <c r="C38" s="39">
        <v>149441.5</v>
      </c>
      <c r="D38" s="38">
        <v>12.375270078813056</v>
      </c>
      <c r="E38" s="39">
        <v>-44221.52</v>
      </c>
      <c r="F38" s="39">
        <v>-8067.41</v>
      </c>
      <c r="G38" s="38">
        <v>-81.756823374682739</v>
      </c>
      <c r="H38" s="37" t="s">
        <v>3</v>
      </c>
      <c r="I38" s="26"/>
      <c r="J38" s="47"/>
      <c r="K38" s="62"/>
      <c r="L38" s="63"/>
      <c r="M38" s="60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</row>
    <row r="39" spans="1:1021" ht="12.95" customHeight="1" x14ac:dyDescent="0.2">
      <c r="A39" s="26" t="s">
        <v>38</v>
      </c>
      <c r="B39" s="39">
        <v>16560</v>
      </c>
      <c r="C39" s="39">
        <v>20315.5</v>
      </c>
      <c r="D39" s="38">
        <v>22.678140096618357</v>
      </c>
      <c r="E39" s="39">
        <v>0</v>
      </c>
      <c r="F39" s="39">
        <v>730</v>
      </c>
      <c r="G39" s="38" t="s">
        <v>103</v>
      </c>
      <c r="H39" s="37" t="s">
        <v>3</v>
      </c>
      <c r="I39" s="26"/>
      <c r="J39" s="47"/>
      <c r="K39" s="62"/>
      <c r="L39" s="63"/>
      <c r="M39" s="60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</row>
    <row r="40" spans="1:1021" ht="12.95" customHeight="1" x14ac:dyDescent="0.2">
      <c r="A40" s="26" t="s">
        <v>39</v>
      </c>
      <c r="B40" s="39">
        <v>0</v>
      </c>
      <c r="C40" s="39">
        <v>3984.1</v>
      </c>
      <c r="D40" s="38" t="s">
        <v>103</v>
      </c>
      <c r="E40" s="39">
        <v>0</v>
      </c>
      <c r="F40" s="39">
        <v>-1665.9</v>
      </c>
      <c r="G40" s="38" t="s">
        <v>103</v>
      </c>
      <c r="H40" s="37" t="s">
        <v>6</v>
      </c>
      <c r="I40" s="26"/>
      <c r="J40" s="47"/>
      <c r="K40" s="62"/>
      <c r="L40" s="63"/>
      <c r="M40" s="60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</row>
    <row r="41" spans="1:1021" ht="12.95" customHeight="1" x14ac:dyDescent="0.2">
      <c r="A41" s="26" t="s">
        <v>40</v>
      </c>
      <c r="B41" s="39">
        <v>11074.25</v>
      </c>
      <c r="C41" s="39">
        <v>0</v>
      </c>
      <c r="D41" s="38">
        <v>-100</v>
      </c>
      <c r="E41" s="39">
        <v>-900</v>
      </c>
      <c r="F41" s="39">
        <v>-278.55</v>
      </c>
      <c r="G41" s="38">
        <v>-69.05</v>
      </c>
      <c r="H41" s="37" t="s">
        <v>3</v>
      </c>
      <c r="I41" s="26"/>
      <c r="J41" s="47"/>
      <c r="K41" s="62"/>
      <c r="L41" s="63"/>
      <c r="M41" s="60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8"/>
      <c r="ALU41" s="8"/>
      <c r="ALV41" s="8"/>
      <c r="ALW41" s="8"/>
      <c r="ALX41" s="8"/>
      <c r="ALY41" s="8"/>
      <c r="ALZ41" s="8"/>
      <c r="AMA41" s="8"/>
      <c r="AMB41" s="8"/>
      <c r="AMC41" s="8"/>
      <c r="AMD41" s="8"/>
      <c r="AME41" s="8"/>
      <c r="AMF41" s="8"/>
      <c r="AMG41" s="8"/>
    </row>
    <row r="42" spans="1:1021" ht="12.95" customHeight="1" x14ac:dyDescent="0.2">
      <c r="A42" s="26" t="s">
        <v>41</v>
      </c>
      <c r="B42" s="39">
        <v>82251.58</v>
      </c>
      <c r="C42" s="39">
        <v>67439.55</v>
      </c>
      <c r="D42" s="38">
        <v>-18.008201179843596</v>
      </c>
      <c r="E42" s="39">
        <v>9270.74</v>
      </c>
      <c r="F42" s="39">
        <v>16956.86</v>
      </c>
      <c r="G42" s="38">
        <v>82.907297583580174</v>
      </c>
      <c r="H42" s="37" t="s">
        <v>3</v>
      </c>
      <c r="I42" s="26"/>
      <c r="J42" s="47"/>
      <c r="K42" s="62"/>
      <c r="L42" s="63"/>
      <c r="M42" s="60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8"/>
      <c r="AMA42" s="8"/>
      <c r="AMB42" s="8"/>
      <c r="AMC42" s="8"/>
      <c r="AMD42" s="8"/>
      <c r="AME42" s="8"/>
      <c r="AMF42" s="8"/>
      <c r="AMG42" s="8"/>
    </row>
    <row r="43" spans="1:1021" ht="12.95" customHeight="1" x14ac:dyDescent="0.2">
      <c r="A43" s="26" t="s">
        <v>121</v>
      </c>
      <c r="B43" s="39">
        <v>0</v>
      </c>
      <c r="C43" s="39">
        <v>13794.3</v>
      </c>
      <c r="D43" s="38" t="s">
        <v>103</v>
      </c>
      <c r="E43" s="39">
        <v>-5000</v>
      </c>
      <c r="F43" s="39">
        <v>-21950</v>
      </c>
      <c r="G43" s="38" t="s">
        <v>98</v>
      </c>
      <c r="H43" s="37" t="s">
        <v>6</v>
      </c>
      <c r="I43" s="26"/>
      <c r="J43" s="47"/>
      <c r="K43" s="62"/>
      <c r="L43" s="26"/>
      <c r="M43" s="60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</row>
    <row r="44" spans="1:1021" ht="24.75" customHeight="1" x14ac:dyDescent="0.2">
      <c r="A44" s="25" t="s">
        <v>43</v>
      </c>
      <c r="B44" s="44">
        <v>1138222.3500000001</v>
      </c>
      <c r="C44" s="44">
        <v>903306.57</v>
      </c>
      <c r="D44" s="45">
        <v>-20.638830365613547</v>
      </c>
      <c r="E44" s="44">
        <v>506587.22</v>
      </c>
      <c r="F44" s="44">
        <v>307223.67999999999</v>
      </c>
      <c r="G44" s="43">
        <v>-39.354237953338021</v>
      </c>
      <c r="H44" s="37" t="s">
        <v>6</v>
      </c>
      <c r="J44" s="47"/>
      <c r="K44" s="62"/>
      <c r="L44" s="26"/>
      <c r="M44" s="60"/>
    </row>
    <row r="45" spans="1:1021" ht="12.95" customHeight="1" x14ac:dyDescent="0.2">
      <c r="A45" s="26" t="s">
        <v>44</v>
      </c>
      <c r="B45" s="39">
        <v>47138.45</v>
      </c>
      <c r="C45" s="39">
        <v>64500.35</v>
      </c>
      <c r="D45" s="38">
        <v>36.831715934656323</v>
      </c>
      <c r="E45" s="39">
        <v>41969.1</v>
      </c>
      <c r="F45" s="39">
        <v>59151.95</v>
      </c>
      <c r="G45" s="38">
        <v>40.941668989804405</v>
      </c>
      <c r="H45" s="37" t="s">
        <v>3</v>
      </c>
      <c r="I45" s="26"/>
      <c r="J45" s="47"/>
      <c r="K45" s="62"/>
      <c r="L45" s="63"/>
      <c r="M45" s="60"/>
    </row>
    <row r="46" spans="1:1021" ht="12.95" customHeight="1" x14ac:dyDescent="0.2">
      <c r="A46" s="26" t="s">
        <v>122</v>
      </c>
      <c r="B46" s="39">
        <v>81747.3</v>
      </c>
      <c r="C46" s="39">
        <v>98330.65</v>
      </c>
      <c r="D46" s="38">
        <v>20.28611342515287</v>
      </c>
      <c r="E46" s="39">
        <v>41999.72</v>
      </c>
      <c r="F46" s="39">
        <v>12719.47</v>
      </c>
      <c r="G46" s="40">
        <v>-69.715345721352435</v>
      </c>
      <c r="H46" s="37" t="s">
        <v>6</v>
      </c>
      <c r="I46" s="26"/>
      <c r="J46" s="47"/>
      <c r="K46" s="62"/>
      <c r="L46" s="63"/>
      <c r="M46" s="60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</row>
    <row r="47" spans="1:1021" ht="12.95" customHeight="1" x14ac:dyDescent="0.2">
      <c r="A47" s="26" t="s">
        <v>46</v>
      </c>
      <c r="B47" s="39">
        <v>54679.25</v>
      </c>
      <c r="C47" s="39">
        <v>38047.300000000003</v>
      </c>
      <c r="D47" s="38">
        <v>-30.417297237983327</v>
      </c>
      <c r="E47" s="39">
        <v>42508.55</v>
      </c>
      <c r="F47" s="39">
        <v>2194</v>
      </c>
      <c r="G47" s="38">
        <v>-94.838685393879587</v>
      </c>
      <c r="H47" s="37" t="s">
        <v>6</v>
      </c>
      <c r="I47" s="26"/>
      <c r="J47" s="47"/>
      <c r="K47" s="62"/>
      <c r="L47" s="63"/>
      <c r="M47" s="60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</row>
    <row r="48" spans="1:1021" ht="12.95" customHeight="1" x14ac:dyDescent="0.2">
      <c r="A48" s="26" t="s">
        <v>47</v>
      </c>
      <c r="B48" s="39">
        <v>0</v>
      </c>
      <c r="C48" s="39">
        <v>114.6</v>
      </c>
      <c r="D48" s="38" t="s">
        <v>103</v>
      </c>
      <c r="E48" s="39">
        <v>-600</v>
      </c>
      <c r="F48" s="39">
        <v>-455.4</v>
      </c>
      <c r="G48" s="41">
        <v>-24.100000000000005</v>
      </c>
      <c r="H48" s="37" t="s">
        <v>3</v>
      </c>
      <c r="I48" s="26"/>
      <c r="J48" s="47"/>
      <c r="K48" s="62"/>
      <c r="L48" s="63"/>
      <c r="M48" s="60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</row>
    <row r="49" spans="1:1021" ht="12.95" customHeight="1" x14ac:dyDescent="0.2">
      <c r="A49" s="26" t="s">
        <v>48</v>
      </c>
      <c r="B49" s="42">
        <v>48737</v>
      </c>
      <c r="C49" s="42">
        <v>23818.9</v>
      </c>
      <c r="D49" s="36">
        <v>-51.127685331473003</v>
      </c>
      <c r="E49" s="42">
        <v>26137</v>
      </c>
      <c r="F49" s="42">
        <v>18618.900000000001</v>
      </c>
      <c r="G49" s="41">
        <v>-28.764204001989512</v>
      </c>
      <c r="H49" s="37" t="s">
        <v>6</v>
      </c>
      <c r="I49" s="26"/>
      <c r="J49" s="47"/>
      <c r="K49" s="62"/>
      <c r="L49" s="63"/>
      <c r="M49" s="60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  <c r="ALO49" s="8"/>
      <c r="ALP49" s="8"/>
      <c r="ALQ49" s="8"/>
      <c r="ALR49" s="8"/>
      <c r="ALS49" s="8"/>
      <c r="ALT49" s="8"/>
      <c r="ALU49" s="8"/>
      <c r="ALV49" s="8"/>
      <c r="ALW49" s="8"/>
      <c r="ALX49" s="8"/>
      <c r="ALY49" s="8"/>
      <c r="ALZ49" s="8"/>
      <c r="AMA49" s="8"/>
      <c r="AMB49" s="8"/>
      <c r="AMC49" s="8"/>
      <c r="AMD49" s="8"/>
      <c r="AME49" s="8"/>
      <c r="AMF49" s="8"/>
      <c r="AMG49" s="8"/>
    </row>
    <row r="50" spans="1:1021" ht="12.95" customHeight="1" x14ac:dyDescent="0.2">
      <c r="A50" s="26" t="s">
        <v>49</v>
      </c>
      <c r="B50" s="42">
        <v>37289.300000000003</v>
      </c>
      <c r="C50" s="42">
        <v>43022.1</v>
      </c>
      <c r="D50" s="36">
        <v>15.373847189408208</v>
      </c>
      <c r="E50" s="42">
        <v>4923.1000000000004</v>
      </c>
      <c r="F50" s="42">
        <v>15539.26</v>
      </c>
      <c r="G50" s="38" t="s">
        <v>98</v>
      </c>
      <c r="H50" s="37" t="s">
        <v>3</v>
      </c>
      <c r="I50" s="26"/>
      <c r="J50" s="47"/>
      <c r="K50" s="62"/>
      <c r="L50" s="63"/>
      <c r="M50" s="60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</row>
    <row r="51" spans="1:1021" ht="12.95" customHeight="1" x14ac:dyDescent="0.2">
      <c r="A51" s="26" t="s">
        <v>50</v>
      </c>
      <c r="B51" s="39">
        <v>755068.95</v>
      </c>
      <c r="C51" s="39">
        <v>564088.27</v>
      </c>
      <c r="D51" s="38">
        <v>-25.293144420784348</v>
      </c>
      <c r="E51" s="39">
        <v>331696</v>
      </c>
      <c r="F51" s="39">
        <v>190544.1</v>
      </c>
      <c r="G51" s="40">
        <v>-42.554598186291059</v>
      </c>
      <c r="H51" s="37" t="s">
        <v>6</v>
      </c>
      <c r="I51" s="26"/>
      <c r="J51" s="47"/>
      <c r="K51" s="62"/>
      <c r="L51" s="63"/>
      <c r="M51" s="60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  <c r="ALO51" s="8"/>
      <c r="ALP51" s="8"/>
      <c r="ALQ51" s="8"/>
      <c r="ALR51" s="8"/>
      <c r="ALS51" s="8"/>
      <c r="ALT51" s="8"/>
      <c r="ALU51" s="8"/>
      <c r="ALV51" s="8"/>
      <c r="ALW51" s="8"/>
      <c r="ALX51" s="8"/>
      <c r="ALY51" s="8"/>
      <c r="ALZ51" s="8"/>
      <c r="AMA51" s="8"/>
      <c r="AMB51" s="8"/>
      <c r="AMC51" s="8"/>
      <c r="AMD51" s="8"/>
      <c r="AME51" s="8"/>
      <c r="AMF51" s="8"/>
      <c r="AMG51" s="8"/>
    </row>
    <row r="52" spans="1:1021" ht="12.95" customHeight="1" x14ac:dyDescent="0.2">
      <c r="A52" s="26" t="s">
        <v>51</v>
      </c>
      <c r="B52" s="39">
        <v>-526.75</v>
      </c>
      <c r="C52" s="39">
        <v>4200</v>
      </c>
      <c r="D52" s="38" t="s">
        <v>99</v>
      </c>
      <c r="E52" s="39">
        <v>-4126.75</v>
      </c>
      <c r="F52" s="39">
        <v>-2075</v>
      </c>
      <c r="G52" s="41">
        <v>-49.718301326709877</v>
      </c>
      <c r="H52" s="37" t="s">
        <v>3</v>
      </c>
      <c r="I52" s="26"/>
      <c r="J52" s="47"/>
      <c r="K52" s="62"/>
      <c r="L52" s="63"/>
      <c r="M52" s="60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</row>
    <row r="53" spans="1:1021" ht="12.95" customHeight="1" x14ac:dyDescent="0.2">
      <c r="A53" s="26" t="s">
        <v>52</v>
      </c>
      <c r="B53" s="39">
        <v>21261.9</v>
      </c>
      <c r="C53" s="39">
        <v>9998.4</v>
      </c>
      <c r="D53" s="38">
        <v>-52.975039860031323</v>
      </c>
      <c r="E53" s="39">
        <v>3713.5</v>
      </c>
      <c r="F53" s="39">
        <v>2645.8</v>
      </c>
      <c r="G53" s="41">
        <v>-28.75185135317086</v>
      </c>
      <c r="H53" s="37" t="s">
        <v>6</v>
      </c>
      <c r="I53" s="26"/>
      <c r="J53" s="47"/>
      <c r="K53" s="62"/>
      <c r="L53" s="63"/>
      <c r="M53" s="60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</row>
    <row r="54" spans="1:1021" ht="12.95" customHeight="1" x14ac:dyDescent="0.2">
      <c r="A54" s="26" t="s">
        <v>53</v>
      </c>
      <c r="B54" s="39">
        <v>11633.95</v>
      </c>
      <c r="C54" s="39">
        <v>0</v>
      </c>
      <c r="D54" s="38">
        <v>-100</v>
      </c>
      <c r="E54" s="39">
        <v>10067.950000000001</v>
      </c>
      <c r="F54" s="39">
        <v>-700</v>
      </c>
      <c r="G54" s="38" t="s">
        <v>99</v>
      </c>
      <c r="H54" s="37" t="s">
        <v>6</v>
      </c>
      <c r="I54" s="26"/>
      <c r="J54" s="47"/>
      <c r="K54" s="62"/>
      <c r="L54" s="63"/>
      <c r="M54" s="60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</row>
    <row r="55" spans="1:1021" ht="12.95" customHeight="1" x14ac:dyDescent="0.2">
      <c r="A55" s="26" t="s">
        <v>54</v>
      </c>
      <c r="B55" s="39">
        <v>0</v>
      </c>
      <c r="C55" s="39">
        <v>0</v>
      </c>
      <c r="D55" s="38">
        <v>0</v>
      </c>
      <c r="E55" s="39">
        <v>0</v>
      </c>
      <c r="F55" s="39">
        <v>0</v>
      </c>
      <c r="G55" s="36">
        <v>0</v>
      </c>
      <c r="H55" s="37" t="s">
        <v>21</v>
      </c>
      <c r="I55" s="26"/>
      <c r="J55" s="47"/>
      <c r="K55" s="62"/>
      <c r="L55" s="63"/>
      <c r="M55" s="60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  <c r="AME55" s="8"/>
      <c r="AMF55" s="8"/>
      <c r="AMG55" s="8"/>
    </row>
    <row r="56" spans="1:1021" ht="12.95" customHeight="1" x14ac:dyDescent="0.2">
      <c r="A56" s="26" t="s">
        <v>55</v>
      </c>
      <c r="B56" s="39">
        <v>9732</v>
      </c>
      <c r="C56" s="39">
        <v>10543</v>
      </c>
      <c r="D56" s="38">
        <v>8.3333333333333321</v>
      </c>
      <c r="E56" s="39">
        <v>0</v>
      </c>
      <c r="F56" s="39">
        <v>811</v>
      </c>
      <c r="G56" s="38" t="s">
        <v>103</v>
      </c>
      <c r="H56" s="37" t="s">
        <v>3</v>
      </c>
      <c r="I56" s="26"/>
      <c r="J56" s="47"/>
      <c r="K56" s="62"/>
      <c r="L56" s="63"/>
      <c r="M56" s="60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  <c r="AME56" s="8"/>
      <c r="AMF56" s="8"/>
      <c r="AMG56" s="8"/>
    </row>
    <row r="57" spans="1:1021" ht="12.95" customHeight="1" x14ac:dyDescent="0.2">
      <c r="A57" s="26" t="s">
        <v>56</v>
      </c>
      <c r="B57" s="39">
        <v>59959</v>
      </c>
      <c r="C57" s="39">
        <v>41934</v>
      </c>
      <c r="D57" s="38">
        <v>-30.06220917627045</v>
      </c>
      <c r="E57" s="39">
        <v>-3202.95</v>
      </c>
      <c r="F57" s="39">
        <v>3520.6</v>
      </c>
      <c r="G57" s="38" t="s">
        <v>99</v>
      </c>
      <c r="H57" s="37" t="s">
        <v>3</v>
      </c>
      <c r="I57" s="26"/>
      <c r="J57" s="47"/>
      <c r="K57" s="62"/>
      <c r="L57" s="63"/>
      <c r="M57" s="60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</row>
    <row r="58" spans="1:1021" ht="12.95" customHeight="1" x14ac:dyDescent="0.2">
      <c r="A58" s="26" t="s">
        <v>57</v>
      </c>
      <c r="B58" s="39">
        <v>11502</v>
      </c>
      <c r="C58" s="39">
        <v>4709</v>
      </c>
      <c r="D58" s="38">
        <v>-59.059294035819853</v>
      </c>
      <c r="E58" s="39">
        <v>11502</v>
      </c>
      <c r="F58" s="39">
        <v>4709</v>
      </c>
      <c r="G58" s="40">
        <v>-59.059294035819853</v>
      </c>
      <c r="H58" s="37" t="s">
        <v>6</v>
      </c>
      <c r="I58" s="26"/>
      <c r="J58" s="47"/>
      <c r="K58" s="62"/>
      <c r="L58" s="26"/>
      <c r="M58" s="60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</row>
    <row r="59" spans="1:1021" ht="24.75" customHeight="1" x14ac:dyDescent="0.2">
      <c r="A59" s="25" t="s">
        <v>58</v>
      </c>
      <c r="B59" s="44">
        <v>990756.85</v>
      </c>
      <c r="C59" s="44">
        <v>845191.05</v>
      </c>
      <c r="D59" s="45">
        <v>-14.692383908322201</v>
      </c>
      <c r="E59" s="44">
        <v>456039.47</v>
      </c>
      <c r="F59" s="44">
        <v>308719.79000000004</v>
      </c>
      <c r="G59" s="43">
        <v>-32.304151217437372</v>
      </c>
      <c r="H59" s="37" t="s">
        <v>6</v>
      </c>
      <c r="J59" s="47"/>
      <c r="K59" s="62"/>
      <c r="L59" s="26"/>
      <c r="M59" s="60"/>
    </row>
    <row r="60" spans="1:1021" ht="12.95" customHeight="1" x14ac:dyDescent="0.2">
      <c r="A60" s="26" t="s">
        <v>59</v>
      </c>
      <c r="B60" s="39">
        <v>229939.20000000001</v>
      </c>
      <c r="C60" s="39">
        <v>157954.04999999999</v>
      </c>
      <c r="D60" s="38">
        <v>-31.306167021543096</v>
      </c>
      <c r="E60" s="39">
        <v>86242.7</v>
      </c>
      <c r="F60" s="39">
        <v>37924.25</v>
      </c>
      <c r="G60" s="40">
        <v>-56.026133226348428</v>
      </c>
      <c r="H60" s="37" t="s">
        <v>6</v>
      </c>
      <c r="I60" s="26"/>
      <c r="J60" s="47"/>
      <c r="K60" s="62"/>
      <c r="M60" s="60"/>
    </row>
    <row r="61" spans="1:1021" ht="12.95" customHeight="1" x14ac:dyDescent="0.2">
      <c r="A61" s="26" t="s">
        <v>60</v>
      </c>
      <c r="B61" s="39">
        <v>38741</v>
      </c>
      <c r="C61" s="39">
        <v>35420</v>
      </c>
      <c r="D61" s="38">
        <v>-8.5723135696032635</v>
      </c>
      <c r="E61" s="39">
        <v>35030</v>
      </c>
      <c r="F61" s="39">
        <v>19253.7</v>
      </c>
      <c r="G61" s="38">
        <v>-45.036540108478448</v>
      </c>
      <c r="H61" s="37" t="s">
        <v>6</v>
      </c>
      <c r="I61" s="26"/>
      <c r="J61" s="47"/>
      <c r="K61" s="62"/>
      <c r="L61" s="63"/>
      <c r="M61" s="60"/>
    </row>
    <row r="62" spans="1:1021" ht="12.95" customHeight="1" x14ac:dyDescent="0.2">
      <c r="A62" s="26" t="s">
        <v>61</v>
      </c>
      <c r="B62" s="39">
        <v>64283.6</v>
      </c>
      <c r="C62" s="39">
        <v>40509.5</v>
      </c>
      <c r="D62" s="38">
        <v>-36.983149668033526</v>
      </c>
      <c r="E62" s="39">
        <v>49273.599999999999</v>
      </c>
      <c r="F62" s="39">
        <v>20601.5</v>
      </c>
      <c r="G62" s="40">
        <v>-58.189578191972977</v>
      </c>
      <c r="H62" s="37" t="s">
        <v>6</v>
      </c>
      <c r="I62" s="26"/>
      <c r="J62" s="47"/>
      <c r="K62" s="62"/>
      <c r="L62" s="63"/>
      <c r="M62" s="60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  <c r="ALV62" s="8"/>
      <c r="ALW62" s="8"/>
      <c r="ALX62" s="8"/>
      <c r="ALY62" s="8"/>
      <c r="ALZ62" s="8"/>
      <c r="AMA62" s="8"/>
      <c r="AMB62" s="8"/>
      <c r="AMC62" s="8"/>
      <c r="AMD62" s="8"/>
      <c r="AME62" s="8"/>
      <c r="AMF62" s="8"/>
      <c r="AMG62" s="8"/>
    </row>
    <row r="63" spans="1:1021" ht="12.95" customHeight="1" x14ac:dyDescent="0.2">
      <c r="A63" s="26" t="s">
        <v>62</v>
      </c>
      <c r="B63" s="39">
        <v>10680</v>
      </c>
      <c r="C63" s="39">
        <v>10680</v>
      </c>
      <c r="D63" s="41">
        <v>0</v>
      </c>
      <c r="E63" s="39">
        <v>0</v>
      </c>
      <c r="F63" s="39">
        <v>-4925.05</v>
      </c>
      <c r="G63" s="38" t="s">
        <v>103</v>
      </c>
      <c r="H63" s="37" t="s">
        <v>6</v>
      </c>
      <c r="I63" s="26"/>
      <c r="J63" s="47"/>
      <c r="K63" s="62"/>
      <c r="L63" s="63"/>
      <c r="M63" s="60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  <c r="AME63" s="8"/>
      <c r="AMF63" s="8"/>
      <c r="AMG63" s="8"/>
    </row>
    <row r="64" spans="1:1021" ht="12.95" customHeight="1" x14ac:dyDescent="0.2">
      <c r="A64" s="26" t="s">
        <v>63</v>
      </c>
      <c r="B64" s="42">
        <v>56293.05</v>
      </c>
      <c r="C64" s="42">
        <v>63597.45</v>
      </c>
      <c r="D64" s="36">
        <v>12.975669287771749</v>
      </c>
      <c r="E64" s="42">
        <v>45026.25</v>
      </c>
      <c r="F64" s="42">
        <v>51069.8</v>
      </c>
      <c r="G64" s="38">
        <v>13.42228144693374</v>
      </c>
      <c r="H64" s="37" t="s">
        <v>3</v>
      </c>
      <c r="I64" s="26"/>
      <c r="J64" s="47"/>
      <c r="K64" s="62"/>
      <c r="L64" s="63"/>
      <c r="M64" s="60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  <c r="ALO64" s="8"/>
      <c r="ALP64" s="8"/>
      <c r="ALQ64" s="8"/>
      <c r="ALR64" s="8"/>
      <c r="ALS64" s="8"/>
      <c r="ALT64" s="8"/>
      <c r="ALU64" s="8"/>
      <c r="ALV64" s="8"/>
      <c r="ALW64" s="8"/>
      <c r="ALX64" s="8"/>
      <c r="ALY64" s="8"/>
      <c r="ALZ64" s="8"/>
      <c r="AMA64" s="8"/>
      <c r="AMB64" s="8"/>
      <c r="AMC64" s="8"/>
      <c r="AMD64" s="8"/>
      <c r="AME64" s="8"/>
      <c r="AMF64" s="8"/>
      <c r="AMG64" s="8"/>
    </row>
    <row r="65" spans="1:1021" ht="12.95" customHeight="1" x14ac:dyDescent="0.2">
      <c r="A65" s="26" t="s">
        <v>64</v>
      </c>
      <c r="B65" s="42">
        <v>50040.3</v>
      </c>
      <c r="C65" s="42">
        <v>17216.400000000001</v>
      </c>
      <c r="D65" s="36">
        <v>-65.594930486028261</v>
      </c>
      <c r="E65" s="42">
        <v>10116.299999999999</v>
      </c>
      <c r="F65" s="42">
        <v>14396.4</v>
      </c>
      <c r="G65" s="38">
        <v>42.308946947006319</v>
      </c>
      <c r="H65" s="37" t="s">
        <v>3</v>
      </c>
      <c r="I65" s="26"/>
      <c r="J65" s="47"/>
      <c r="K65" s="62"/>
      <c r="L65" s="63"/>
      <c r="M65" s="60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  <c r="ALA65" s="8"/>
      <c r="ALB65" s="8"/>
      <c r="ALC65" s="8"/>
      <c r="ALD65" s="8"/>
      <c r="ALE65" s="8"/>
      <c r="ALF65" s="8"/>
      <c r="ALG65" s="8"/>
      <c r="ALH65" s="8"/>
      <c r="ALI65" s="8"/>
      <c r="ALJ65" s="8"/>
      <c r="ALK65" s="8"/>
      <c r="ALL65" s="8"/>
      <c r="ALM65" s="8"/>
      <c r="ALN65" s="8"/>
      <c r="ALO65" s="8"/>
      <c r="ALP65" s="8"/>
      <c r="ALQ65" s="8"/>
      <c r="ALR65" s="8"/>
      <c r="ALS65" s="8"/>
      <c r="ALT65" s="8"/>
      <c r="ALU65" s="8"/>
      <c r="ALV65" s="8"/>
      <c r="ALW65" s="8"/>
      <c r="ALX65" s="8"/>
      <c r="ALY65" s="8"/>
      <c r="ALZ65" s="8"/>
      <c r="AMA65" s="8"/>
      <c r="AMB65" s="8"/>
      <c r="AMC65" s="8"/>
      <c r="AMD65" s="8"/>
      <c r="AME65" s="8"/>
      <c r="AMF65" s="8"/>
      <c r="AMG65" s="8"/>
    </row>
    <row r="66" spans="1:1021" ht="12.95" customHeight="1" x14ac:dyDescent="0.2">
      <c r="A66" s="26" t="s">
        <v>65</v>
      </c>
      <c r="B66" s="39">
        <v>28475.200000000001</v>
      </c>
      <c r="C66" s="39">
        <v>50481.9</v>
      </c>
      <c r="D66" s="38">
        <v>77.283741641849744</v>
      </c>
      <c r="E66" s="39">
        <v>-2111.1999999999998</v>
      </c>
      <c r="F66" s="39">
        <v>12038.6</v>
      </c>
      <c r="G66" s="38" t="s">
        <v>99</v>
      </c>
      <c r="H66" s="37" t="s">
        <v>3</v>
      </c>
      <c r="I66" s="26"/>
      <c r="J66" s="47"/>
      <c r="K66" s="62"/>
      <c r="L66" s="63"/>
      <c r="M66" s="60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  <c r="ALK66" s="8"/>
      <c r="ALL66" s="8"/>
      <c r="ALM66" s="8"/>
      <c r="ALN66" s="8"/>
      <c r="ALO66" s="8"/>
      <c r="ALP66" s="8"/>
      <c r="ALQ66" s="8"/>
      <c r="ALR66" s="8"/>
      <c r="ALS66" s="8"/>
      <c r="ALT66" s="8"/>
      <c r="ALU66" s="8"/>
      <c r="ALV66" s="8"/>
      <c r="ALW66" s="8"/>
      <c r="ALX66" s="8"/>
      <c r="ALY66" s="8"/>
      <c r="ALZ66" s="8"/>
      <c r="AMA66" s="8"/>
      <c r="AMB66" s="8"/>
      <c r="AMC66" s="8"/>
      <c r="AMD66" s="8"/>
      <c r="AME66" s="8"/>
      <c r="AMF66" s="8"/>
      <c r="AMG66" s="8"/>
    </row>
    <row r="67" spans="1:1021" ht="12.95" customHeight="1" x14ac:dyDescent="0.2">
      <c r="A67" s="26" t="s">
        <v>66</v>
      </c>
      <c r="B67" s="39">
        <v>176061.15</v>
      </c>
      <c r="C67" s="39">
        <v>150574.29999999999</v>
      </c>
      <c r="D67" s="38">
        <v>-14.476135138274405</v>
      </c>
      <c r="E67" s="39">
        <v>63833.15</v>
      </c>
      <c r="F67" s="39">
        <v>28248.95</v>
      </c>
      <c r="G67" s="40">
        <v>-55.745643133700895</v>
      </c>
      <c r="H67" s="37" t="s">
        <v>6</v>
      </c>
      <c r="I67" s="26"/>
      <c r="J67" s="47"/>
      <c r="K67" s="62"/>
      <c r="L67" s="63"/>
      <c r="M67" s="60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  <c r="ALO67" s="8"/>
      <c r="ALP67" s="8"/>
      <c r="ALQ67" s="8"/>
      <c r="ALR67" s="8"/>
      <c r="ALS67" s="8"/>
      <c r="ALT67" s="8"/>
      <c r="ALU67" s="8"/>
      <c r="ALV67" s="8"/>
      <c r="ALW67" s="8"/>
      <c r="ALX67" s="8"/>
      <c r="ALY67" s="8"/>
      <c r="ALZ67" s="8"/>
      <c r="AMA67" s="8"/>
      <c r="AMB67" s="8"/>
      <c r="AMC67" s="8"/>
      <c r="AMD67" s="8"/>
      <c r="AME67" s="8"/>
      <c r="AMF67" s="8"/>
      <c r="AMG67" s="8"/>
    </row>
    <row r="68" spans="1:1021" ht="12.95" customHeight="1" x14ac:dyDescent="0.2">
      <c r="A68" s="26" t="s">
        <v>67</v>
      </c>
      <c r="B68" s="39">
        <v>71364.2</v>
      </c>
      <c r="C68" s="39">
        <v>61220</v>
      </c>
      <c r="D68" s="38">
        <v>-14.214690278879322</v>
      </c>
      <c r="E68" s="39">
        <v>62496.2</v>
      </c>
      <c r="F68" s="39">
        <v>41420</v>
      </c>
      <c r="G68" s="40">
        <v>-33.723970417401375</v>
      </c>
      <c r="H68" s="37" t="s">
        <v>6</v>
      </c>
      <c r="I68" s="26"/>
      <c r="J68" s="47"/>
      <c r="K68" s="62"/>
      <c r="L68" s="63"/>
      <c r="M68" s="60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  <c r="ALO68" s="8"/>
      <c r="ALP68" s="8"/>
      <c r="ALQ68" s="8"/>
      <c r="ALR68" s="8"/>
      <c r="ALS68" s="8"/>
      <c r="ALT68" s="8"/>
      <c r="ALU68" s="8"/>
      <c r="ALV68" s="8"/>
      <c r="ALW68" s="8"/>
      <c r="ALX68" s="8"/>
      <c r="ALY68" s="8"/>
      <c r="ALZ68" s="8"/>
      <c r="AMA68" s="8"/>
      <c r="AMB68" s="8"/>
      <c r="AMC68" s="8"/>
      <c r="AMD68" s="8"/>
      <c r="AME68" s="8"/>
      <c r="AMF68" s="8"/>
      <c r="AMG68" s="8"/>
    </row>
    <row r="69" spans="1:1021" ht="12.95" customHeight="1" x14ac:dyDescent="0.2">
      <c r="A69" s="26" t="s">
        <v>68</v>
      </c>
      <c r="B69" s="39">
        <v>176247.3</v>
      </c>
      <c r="C69" s="39">
        <v>197695.45</v>
      </c>
      <c r="D69" s="38">
        <v>12.16934954464552</v>
      </c>
      <c r="E69" s="39">
        <v>106231.27</v>
      </c>
      <c r="F69" s="39">
        <v>102081.89</v>
      </c>
      <c r="G69" s="40">
        <v>-3.9059873801753522</v>
      </c>
      <c r="H69" s="37" t="s">
        <v>6</v>
      </c>
      <c r="I69" s="26"/>
      <c r="J69" s="47"/>
      <c r="K69" s="62"/>
      <c r="L69" s="63"/>
      <c r="M69" s="60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  <c r="ALV69" s="8"/>
      <c r="ALW69" s="8"/>
      <c r="ALX69" s="8"/>
      <c r="ALY69" s="8"/>
      <c r="ALZ69" s="8"/>
      <c r="AMA69" s="8"/>
      <c r="AMB69" s="8"/>
      <c r="AMC69" s="8"/>
      <c r="AMD69" s="8"/>
      <c r="AME69" s="8"/>
      <c r="AMF69" s="8"/>
      <c r="AMG69" s="8"/>
    </row>
    <row r="70" spans="1:1021" ht="12.95" customHeight="1" x14ac:dyDescent="0.2">
      <c r="A70" s="26" t="s">
        <v>69</v>
      </c>
      <c r="B70" s="39">
        <v>58058.7</v>
      </c>
      <c r="C70" s="39">
        <v>40511.4</v>
      </c>
      <c r="D70" s="38">
        <v>-30.223377374967054</v>
      </c>
      <c r="E70" s="39">
        <v>17180.150000000001</v>
      </c>
      <c r="F70" s="39">
        <v>618.29999999999995</v>
      </c>
      <c r="G70" s="41">
        <v>-96.401079152393905</v>
      </c>
      <c r="H70" s="37" t="s">
        <v>6</v>
      </c>
      <c r="I70" s="26"/>
      <c r="J70" s="47"/>
      <c r="K70" s="62"/>
      <c r="L70" s="63"/>
      <c r="M70" s="60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</row>
    <row r="71" spans="1:1021" ht="12.95" customHeight="1" x14ac:dyDescent="0.2">
      <c r="A71" s="26" t="s">
        <v>70</v>
      </c>
      <c r="B71" s="39">
        <v>21246.35</v>
      </c>
      <c r="C71" s="39">
        <v>10426.6</v>
      </c>
      <c r="D71" s="38">
        <v>-50.925217743282957</v>
      </c>
      <c r="E71" s="42">
        <v>-11698.75</v>
      </c>
      <c r="F71" s="42">
        <v>-8005.55</v>
      </c>
      <c r="G71" s="38">
        <v>-31.56918474195961</v>
      </c>
      <c r="H71" s="37" t="s">
        <v>3</v>
      </c>
      <c r="I71" s="26"/>
      <c r="J71" s="47"/>
      <c r="K71" s="62"/>
      <c r="L71" s="63"/>
      <c r="M71" s="60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  <c r="ALV71" s="8"/>
      <c r="ALW71" s="8"/>
      <c r="ALX71" s="8"/>
      <c r="ALY71" s="8"/>
      <c r="ALZ71" s="8"/>
      <c r="AMA71" s="8"/>
      <c r="AMB71" s="8"/>
      <c r="AMC71" s="8"/>
      <c r="AMD71" s="8"/>
      <c r="AME71" s="8"/>
      <c r="AMF71" s="8"/>
      <c r="AMG71" s="8"/>
    </row>
    <row r="72" spans="1:1021" ht="12.95" customHeight="1" x14ac:dyDescent="0.2">
      <c r="A72" s="26" t="s">
        <v>71</v>
      </c>
      <c r="B72" s="39">
        <v>9326.7999999999993</v>
      </c>
      <c r="C72" s="39">
        <v>8904</v>
      </c>
      <c r="D72" s="38">
        <v>-4.533173221254871</v>
      </c>
      <c r="E72" s="39">
        <v>-5580.2</v>
      </c>
      <c r="F72" s="39">
        <v>-6003</v>
      </c>
      <c r="G72" s="38">
        <v>7.5767893623884488</v>
      </c>
      <c r="H72" s="37" t="s">
        <v>6</v>
      </c>
      <c r="I72" s="26"/>
      <c r="J72" s="47"/>
      <c r="K72" s="62"/>
      <c r="L72" s="26"/>
      <c r="M72" s="60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  <c r="ALO72" s="8"/>
      <c r="ALP72" s="8"/>
      <c r="ALQ72" s="8"/>
      <c r="ALR72" s="8"/>
      <c r="ALS72" s="8"/>
      <c r="ALT72" s="8"/>
      <c r="ALU72" s="8"/>
      <c r="ALV72" s="8"/>
      <c r="ALW72" s="8"/>
      <c r="ALX72" s="8"/>
      <c r="ALY72" s="8"/>
      <c r="ALZ72" s="8"/>
      <c r="AMA72" s="8"/>
      <c r="AMB72" s="8"/>
      <c r="AMC72" s="8"/>
      <c r="AMD72" s="8"/>
      <c r="AME72" s="8"/>
      <c r="AMF72" s="8"/>
      <c r="AMG72" s="8"/>
    </row>
    <row r="73" spans="1:1021" ht="24.75" customHeight="1" x14ac:dyDescent="0.2">
      <c r="A73" s="25" t="s">
        <v>72</v>
      </c>
      <c r="B73" s="44">
        <v>1192463.3500000001</v>
      </c>
      <c r="C73" s="44">
        <v>1201954.2</v>
      </c>
      <c r="D73" s="45">
        <v>0.79590286779043229</v>
      </c>
      <c r="E73" s="44">
        <v>581430.65</v>
      </c>
      <c r="F73" s="44">
        <v>593909.30000000005</v>
      </c>
      <c r="G73" s="43">
        <v>2.1461974871809772</v>
      </c>
      <c r="H73" s="37" t="s">
        <v>3</v>
      </c>
      <c r="J73" s="47"/>
      <c r="K73" s="62"/>
      <c r="L73" s="26"/>
      <c r="M73" s="60"/>
    </row>
    <row r="74" spans="1:1021" ht="12.95" customHeight="1" x14ac:dyDescent="0.2">
      <c r="A74" s="26" t="s">
        <v>73</v>
      </c>
      <c r="B74" s="39">
        <v>104208.95</v>
      </c>
      <c r="C74" s="39">
        <v>97182.95</v>
      </c>
      <c r="D74" s="38">
        <v>-6.7422231967599711</v>
      </c>
      <c r="E74" s="39">
        <v>69000.95</v>
      </c>
      <c r="F74" s="39">
        <v>57366.55</v>
      </c>
      <c r="G74" s="41">
        <v>-16.861217128169965</v>
      </c>
      <c r="H74" s="37" t="s">
        <v>6</v>
      </c>
      <c r="I74" s="26"/>
      <c r="J74" s="47"/>
      <c r="K74" s="62"/>
      <c r="M74" s="60"/>
    </row>
    <row r="75" spans="1:1021" ht="12.95" customHeight="1" x14ac:dyDescent="0.2">
      <c r="A75" s="26" t="s">
        <v>74</v>
      </c>
      <c r="B75" s="39">
        <v>37832</v>
      </c>
      <c r="C75" s="39">
        <v>28270</v>
      </c>
      <c r="D75" s="38">
        <v>-25.274899555931484</v>
      </c>
      <c r="E75" s="39">
        <v>3825</v>
      </c>
      <c r="F75" s="39">
        <v>6359</v>
      </c>
      <c r="G75" s="40">
        <v>66.248366013071887</v>
      </c>
      <c r="H75" s="37" t="s">
        <v>3</v>
      </c>
      <c r="I75" s="26"/>
      <c r="J75" s="47"/>
      <c r="K75" s="62"/>
      <c r="L75" s="63"/>
      <c r="M75" s="60"/>
    </row>
    <row r="76" spans="1:1021" ht="12.95" customHeight="1" x14ac:dyDescent="0.2">
      <c r="A76" s="26" t="s">
        <v>75</v>
      </c>
      <c r="B76" s="39">
        <v>20954.55</v>
      </c>
      <c r="C76" s="39">
        <v>61075.85</v>
      </c>
      <c r="D76" s="36" t="s">
        <v>98</v>
      </c>
      <c r="E76" s="39">
        <v>4711.21</v>
      </c>
      <c r="F76" s="39">
        <v>14649.15</v>
      </c>
      <c r="G76" s="38" t="s">
        <v>98</v>
      </c>
      <c r="H76" s="37" t="s">
        <v>3</v>
      </c>
      <c r="I76" s="26"/>
      <c r="J76" s="47"/>
      <c r="K76" s="62"/>
      <c r="L76" s="63"/>
      <c r="M76" s="60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  <c r="ALO76" s="8"/>
      <c r="ALP76" s="8"/>
      <c r="ALQ76" s="8"/>
      <c r="ALR76" s="8"/>
      <c r="ALS76" s="8"/>
      <c r="ALT76" s="8"/>
      <c r="ALU76" s="8"/>
      <c r="ALV76" s="8"/>
      <c r="ALW76" s="8"/>
      <c r="ALX76" s="8"/>
      <c r="ALY76" s="8"/>
      <c r="ALZ76" s="8"/>
      <c r="AMA76" s="8"/>
      <c r="AMB76" s="8"/>
      <c r="AMC76" s="8"/>
      <c r="AMD76" s="8"/>
      <c r="AME76" s="8"/>
      <c r="AMF76" s="8"/>
      <c r="AMG76" s="8"/>
    </row>
    <row r="77" spans="1:1021" ht="12.95" customHeight="1" x14ac:dyDescent="0.2">
      <c r="A77" s="26" t="s">
        <v>76</v>
      </c>
      <c r="B77" s="39">
        <v>7376</v>
      </c>
      <c r="C77" s="39">
        <v>8863.15</v>
      </c>
      <c r="D77" s="36">
        <v>20.162011930585678</v>
      </c>
      <c r="E77" s="39">
        <v>0</v>
      </c>
      <c r="F77" s="39">
        <v>84.15</v>
      </c>
      <c r="G77" s="38" t="s">
        <v>103</v>
      </c>
      <c r="H77" s="37" t="s">
        <v>3</v>
      </c>
      <c r="I77" s="26"/>
      <c r="J77" s="47"/>
      <c r="K77" s="62"/>
      <c r="L77" s="63"/>
      <c r="M77" s="60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  <c r="ALK77" s="8"/>
      <c r="ALL77" s="8"/>
      <c r="ALM77" s="8"/>
      <c r="ALN77" s="8"/>
      <c r="ALO77" s="8"/>
      <c r="ALP77" s="8"/>
      <c r="ALQ77" s="8"/>
      <c r="ALR77" s="8"/>
      <c r="ALS77" s="8"/>
      <c r="ALT77" s="8"/>
      <c r="ALU77" s="8"/>
      <c r="ALV77" s="8"/>
      <c r="ALW77" s="8"/>
      <c r="ALX77" s="8"/>
      <c r="ALY77" s="8"/>
      <c r="ALZ77" s="8"/>
      <c r="AMA77" s="8"/>
      <c r="AMB77" s="8"/>
      <c r="AMC77" s="8"/>
      <c r="AMD77" s="8"/>
      <c r="AME77" s="8"/>
      <c r="AMF77" s="8"/>
      <c r="AMG77" s="8"/>
    </row>
    <row r="78" spans="1:1021" ht="12.95" customHeight="1" x14ac:dyDescent="0.2">
      <c r="A78" s="26" t="s">
        <v>77</v>
      </c>
      <c r="B78" s="39">
        <v>133369.4</v>
      </c>
      <c r="C78" s="39">
        <v>138735.79999999999</v>
      </c>
      <c r="D78" s="38">
        <v>4.0237115860159784</v>
      </c>
      <c r="E78" s="39">
        <v>69175.25</v>
      </c>
      <c r="F78" s="39">
        <v>87732.15</v>
      </c>
      <c r="G78" s="40">
        <v>26.825924011839486</v>
      </c>
      <c r="H78" s="37" t="s">
        <v>3</v>
      </c>
      <c r="I78" s="26"/>
      <c r="J78" s="47"/>
      <c r="K78" s="62"/>
      <c r="L78" s="63"/>
      <c r="M78" s="60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  <c r="ALK78" s="8"/>
      <c r="ALL78" s="8"/>
      <c r="ALM78" s="8"/>
      <c r="ALN78" s="8"/>
      <c r="ALO78" s="8"/>
      <c r="ALP78" s="8"/>
      <c r="ALQ78" s="8"/>
      <c r="ALR78" s="8"/>
      <c r="ALS78" s="8"/>
      <c r="ALT78" s="8"/>
      <c r="ALU78" s="8"/>
      <c r="ALV78" s="8"/>
      <c r="ALW78" s="8"/>
      <c r="ALX78" s="8"/>
      <c r="ALY78" s="8"/>
      <c r="ALZ78" s="8"/>
      <c r="AMA78" s="8"/>
      <c r="AMB78" s="8"/>
      <c r="AMC78" s="8"/>
      <c r="AMD78" s="8"/>
      <c r="AME78" s="8"/>
      <c r="AMF78" s="8"/>
      <c r="AMG78" s="8"/>
    </row>
    <row r="79" spans="1:1021" ht="12.95" customHeight="1" x14ac:dyDescent="0.2">
      <c r="A79" s="26" t="s">
        <v>78</v>
      </c>
      <c r="B79" s="39">
        <v>181042.2</v>
      </c>
      <c r="C79" s="39">
        <v>184181.7</v>
      </c>
      <c r="D79" s="38">
        <v>1.7341260766826738</v>
      </c>
      <c r="E79" s="39">
        <v>57922</v>
      </c>
      <c r="F79" s="39">
        <v>54542.36</v>
      </c>
      <c r="G79" s="41">
        <v>-5.8348123338282507</v>
      </c>
      <c r="H79" s="37" t="s">
        <v>6</v>
      </c>
      <c r="I79" s="26"/>
      <c r="J79" s="47"/>
      <c r="K79" s="62"/>
      <c r="L79" s="63"/>
      <c r="M79" s="60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  <c r="ALK79" s="8"/>
      <c r="ALL79" s="8"/>
      <c r="ALM79" s="8"/>
      <c r="ALN79" s="8"/>
      <c r="ALO79" s="8"/>
      <c r="ALP79" s="8"/>
      <c r="ALQ79" s="8"/>
      <c r="ALR79" s="8"/>
      <c r="ALS79" s="8"/>
      <c r="ALT79" s="8"/>
      <c r="ALU79" s="8"/>
      <c r="ALV79" s="8"/>
      <c r="ALW79" s="8"/>
      <c r="ALX79" s="8"/>
      <c r="ALY79" s="8"/>
      <c r="ALZ79" s="8"/>
      <c r="AMA79" s="8"/>
      <c r="AMB79" s="8"/>
      <c r="AMC79" s="8"/>
      <c r="AMD79" s="8"/>
      <c r="AME79" s="8"/>
      <c r="AMF79" s="8"/>
      <c r="AMG79" s="8"/>
    </row>
    <row r="80" spans="1:1021" ht="12.95" customHeight="1" x14ac:dyDescent="0.2">
      <c r="A80" s="26" t="s">
        <v>79</v>
      </c>
      <c r="B80" s="39">
        <v>32808.15</v>
      </c>
      <c r="C80" s="39">
        <v>54539.7</v>
      </c>
      <c r="D80" s="38">
        <v>66.238267015970095</v>
      </c>
      <c r="E80" s="39">
        <v>-2063.5500000000002</v>
      </c>
      <c r="F80" s="39">
        <v>33581.699999999997</v>
      </c>
      <c r="G80" s="38" t="s">
        <v>99</v>
      </c>
      <c r="H80" s="37" t="s">
        <v>3</v>
      </c>
      <c r="I80" s="26"/>
      <c r="J80" s="47"/>
      <c r="K80" s="62"/>
      <c r="L80" s="63"/>
      <c r="M80" s="60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  <c r="AKN80" s="8"/>
      <c r="AKO80" s="8"/>
      <c r="AKP80" s="8"/>
      <c r="AKQ80" s="8"/>
      <c r="AKR80" s="8"/>
      <c r="AKS80" s="8"/>
      <c r="AKT80" s="8"/>
      <c r="AKU80" s="8"/>
      <c r="AKV80" s="8"/>
      <c r="AKW80" s="8"/>
      <c r="AKX80" s="8"/>
      <c r="AKY80" s="8"/>
      <c r="AKZ80" s="8"/>
      <c r="ALA80" s="8"/>
      <c r="ALB80" s="8"/>
      <c r="ALC80" s="8"/>
      <c r="ALD80" s="8"/>
      <c r="ALE80" s="8"/>
      <c r="ALF80" s="8"/>
      <c r="ALG80" s="8"/>
      <c r="ALH80" s="8"/>
      <c r="ALI80" s="8"/>
      <c r="ALJ80" s="8"/>
      <c r="ALK80" s="8"/>
      <c r="ALL80" s="8"/>
      <c r="ALM80" s="8"/>
      <c r="ALN80" s="8"/>
      <c r="ALO80" s="8"/>
      <c r="ALP80" s="8"/>
      <c r="ALQ80" s="8"/>
      <c r="ALR80" s="8"/>
      <c r="ALS80" s="8"/>
      <c r="ALT80" s="8"/>
      <c r="ALU80" s="8"/>
      <c r="ALV80" s="8"/>
      <c r="ALW80" s="8"/>
      <c r="ALX80" s="8"/>
      <c r="ALY80" s="8"/>
      <c r="ALZ80" s="8"/>
      <c r="AMA80" s="8"/>
      <c r="AMB80" s="8"/>
      <c r="AMC80" s="8"/>
      <c r="AMD80" s="8"/>
      <c r="AME80" s="8"/>
      <c r="AMF80" s="8"/>
      <c r="AMG80" s="8"/>
    </row>
    <row r="81" spans="1:1021" ht="12.95" customHeight="1" x14ac:dyDescent="0.2">
      <c r="A81" s="26" t="s">
        <v>80</v>
      </c>
      <c r="B81" s="39">
        <v>54446.3</v>
      </c>
      <c r="C81" s="39">
        <v>36510.65</v>
      </c>
      <c r="D81" s="38">
        <v>-32.94190789824102</v>
      </c>
      <c r="E81" s="39">
        <v>45630.75</v>
      </c>
      <c r="F81" s="39">
        <v>33379.4</v>
      </c>
      <c r="G81" s="40">
        <v>-26.848890276841818</v>
      </c>
      <c r="H81" s="37" t="s">
        <v>6</v>
      </c>
      <c r="I81" s="26"/>
      <c r="J81" s="47"/>
      <c r="K81" s="62"/>
      <c r="L81" s="63"/>
      <c r="M81" s="60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  <c r="AJX81" s="8"/>
      <c r="AJY81" s="8"/>
      <c r="AJZ81" s="8"/>
      <c r="AKA81" s="8"/>
      <c r="AKB81" s="8"/>
      <c r="AKC81" s="8"/>
      <c r="AKD81" s="8"/>
      <c r="AKE81" s="8"/>
      <c r="AKF81" s="8"/>
      <c r="AKG81" s="8"/>
      <c r="AKH81" s="8"/>
      <c r="AKI81" s="8"/>
      <c r="AKJ81" s="8"/>
      <c r="AKK81" s="8"/>
      <c r="AKL81" s="8"/>
      <c r="AKM81" s="8"/>
      <c r="AKN81" s="8"/>
      <c r="AKO81" s="8"/>
      <c r="AKP81" s="8"/>
      <c r="AKQ81" s="8"/>
      <c r="AKR81" s="8"/>
      <c r="AKS81" s="8"/>
      <c r="AKT81" s="8"/>
      <c r="AKU81" s="8"/>
      <c r="AKV81" s="8"/>
      <c r="AKW81" s="8"/>
      <c r="AKX81" s="8"/>
      <c r="AKY81" s="8"/>
      <c r="AKZ81" s="8"/>
      <c r="ALA81" s="8"/>
      <c r="ALB81" s="8"/>
      <c r="ALC81" s="8"/>
      <c r="ALD81" s="8"/>
      <c r="ALE81" s="8"/>
      <c r="ALF81" s="8"/>
      <c r="ALG81" s="8"/>
      <c r="ALH81" s="8"/>
      <c r="ALI81" s="8"/>
      <c r="ALJ81" s="8"/>
      <c r="ALK81" s="8"/>
      <c r="ALL81" s="8"/>
      <c r="ALM81" s="8"/>
      <c r="ALN81" s="8"/>
      <c r="ALO81" s="8"/>
      <c r="ALP81" s="8"/>
      <c r="ALQ81" s="8"/>
      <c r="ALR81" s="8"/>
      <c r="ALS81" s="8"/>
      <c r="ALT81" s="8"/>
      <c r="ALU81" s="8"/>
      <c r="ALV81" s="8"/>
      <c r="ALW81" s="8"/>
      <c r="ALX81" s="8"/>
      <c r="ALY81" s="8"/>
      <c r="ALZ81" s="8"/>
      <c r="AMA81" s="8"/>
      <c r="AMB81" s="8"/>
      <c r="AMC81" s="8"/>
      <c r="AMD81" s="8"/>
      <c r="AME81" s="8"/>
      <c r="AMF81" s="8"/>
      <c r="AMG81" s="8"/>
    </row>
    <row r="82" spans="1:1021" ht="12.95" customHeight="1" x14ac:dyDescent="0.2">
      <c r="A82" s="26" t="s">
        <v>81</v>
      </c>
      <c r="B82" s="42">
        <v>28970.5</v>
      </c>
      <c r="C82" s="42">
        <v>29645.95</v>
      </c>
      <c r="D82" s="36">
        <v>2.3315096391156547</v>
      </c>
      <c r="E82" s="42">
        <v>13311.6</v>
      </c>
      <c r="F82" s="42">
        <v>12909.4</v>
      </c>
      <c r="G82" s="38">
        <v>-3.0214249226238823</v>
      </c>
      <c r="H82" s="37" t="s">
        <v>6</v>
      </c>
      <c r="I82" s="26"/>
      <c r="J82" s="47"/>
      <c r="K82" s="62"/>
      <c r="L82" s="63"/>
      <c r="M82" s="60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  <c r="AJX82" s="8"/>
      <c r="AJY82" s="8"/>
      <c r="AJZ82" s="8"/>
      <c r="AKA82" s="8"/>
      <c r="AKB82" s="8"/>
      <c r="AKC82" s="8"/>
      <c r="AKD82" s="8"/>
      <c r="AKE82" s="8"/>
      <c r="AKF82" s="8"/>
      <c r="AKG82" s="8"/>
      <c r="AKH82" s="8"/>
      <c r="AKI82" s="8"/>
      <c r="AKJ82" s="8"/>
      <c r="AKK82" s="8"/>
      <c r="AKL82" s="8"/>
      <c r="AKM82" s="8"/>
      <c r="AKN82" s="8"/>
      <c r="AKO82" s="8"/>
      <c r="AKP82" s="8"/>
      <c r="AKQ82" s="8"/>
      <c r="AKR82" s="8"/>
      <c r="AKS82" s="8"/>
      <c r="AKT82" s="8"/>
      <c r="AKU82" s="8"/>
      <c r="AKV82" s="8"/>
      <c r="AKW82" s="8"/>
      <c r="AKX82" s="8"/>
      <c r="AKY82" s="8"/>
      <c r="AKZ82" s="8"/>
      <c r="ALA82" s="8"/>
      <c r="ALB82" s="8"/>
      <c r="ALC82" s="8"/>
      <c r="ALD82" s="8"/>
      <c r="ALE82" s="8"/>
      <c r="ALF82" s="8"/>
      <c r="ALG82" s="8"/>
      <c r="ALH82" s="8"/>
      <c r="ALI82" s="8"/>
      <c r="ALJ82" s="8"/>
      <c r="ALK82" s="8"/>
      <c r="ALL82" s="8"/>
      <c r="ALM82" s="8"/>
      <c r="ALN82" s="8"/>
      <c r="ALO82" s="8"/>
      <c r="ALP82" s="8"/>
      <c r="ALQ82" s="8"/>
      <c r="ALR82" s="8"/>
      <c r="ALS82" s="8"/>
      <c r="ALT82" s="8"/>
      <c r="ALU82" s="8"/>
      <c r="ALV82" s="8"/>
      <c r="ALW82" s="8"/>
      <c r="ALX82" s="8"/>
      <c r="ALY82" s="8"/>
      <c r="ALZ82" s="8"/>
      <c r="AMA82" s="8"/>
      <c r="AMB82" s="8"/>
      <c r="AMC82" s="8"/>
      <c r="AMD82" s="8"/>
      <c r="AME82" s="8"/>
      <c r="AMF82" s="8"/>
      <c r="AMG82" s="8"/>
    </row>
    <row r="83" spans="1:1021" ht="12.95" customHeight="1" x14ac:dyDescent="0.2">
      <c r="A83" s="26" t="s">
        <v>82</v>
      </c>
      <c r="B83" s="42">
        <v>0</v>
      </c>
      <c r="C83" s="42">
        <v>0</v>
      </c>
      <c r="D83" s="38">
        <v>0</v>
      </c>
      <c r="E83" s="42">
        <v>0</v>
      </c>
      <c r="F83" s="42">
        <v>0</v>
      </c>
      <c r="G83" s="36">
        <v>0</v>
      </c>
      <c r="H83" s="37" t="s">
        <v>21</v>
      </c>
      <c r="I83" s="26"/>
      <c r="J83" s="47"/>
      <c r="K83" s="62"/>
      <c r="L83" s="63"/>
      <c r="M83" s="60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  <c r="AJX83" s="8"/>
      <c r="AJY83" s="8"/>
      <c r="AJZ83" s="8"/>
      <c r="AKA83" s="8"/>
      <c r="AKB83" s="8"/>
      <c r="AKC83" s="8"/>
      <c r="AKD83" s="8"/>
      <c r="AKE83" s="8"/>
      <c r="AKF83" s="8"/>
      <c r="AKG83" s="8"/>
      <c r="AKH83" s="8"/>
      <c r="AKI83" s="8"/>
      <c r="AKJ83" s="8"/>
      <c r="AKK83" s="8"/>
      <c r="AKL83" s="8"/>
      <c r="AKM83" s="8"/>
      <c r="AKN83" s="8"/>
      <c r="AKO83" s="8"/>
      <c r="AKP83" s="8"/>
      <c r="AKQ83" s="8"/>
      <c r="AKR83" s="8"/>
      <c r="AKS83" s="8"/>
      <c r="AKT83" s="8"/>
      <c r="AKU83" s="8"/>
      <c r="AKV83" s="8"/>
      <c r="AKW83" s="8"/>
      <c r="AKX83" s="8"/>
      <c r="AKY83" s="8"/>
      <c r="AKZ83" s="8"/>
      <c r="ALA83" s="8"/>
      <c r="ALB83" s="8"/>
      <c r="ALC83" s="8"/>
      <c r="ALD83" s="8"/>
      <c r="ALE83" s="8"/>
      <c r="ALF83" s="8"/>
      <c r="ALG83" s="8"/>
      <c r="ALH83" s="8"/>
      <c r="ALI83" s="8"/>
      <c r="ALJ83" s="8"/>
      <c r="ALK83" s="8"/>
      <c r="ALL83" s="8"/>
      <c r="ALM83" s="8"/>
      <c r="ALN83" s="8"/>
      <c r="ALO83" s="8"/>
      <c r="ALP83" s="8"/>
      <c r="ALQ83" s="8"/>
      <c r="ALR83" s="8"/>
      <c r="ALS83" s="8"/>
      <c r="ALT83" s="8"/>
      <c r="ALU83" s="8"/>
      <c r="ALV83" s="8"/>
      <c r="ALW83" s="8"/>
      <c r="ALX83" s="8"/>
      <c r="ALY83" s="8"/>
      <c r="ALZ83" s="8"/>
      <c r="AMA83" s="8"/>
      <c r="AMB83" s="8"/>
      <c r="AMC83" s="8"/>
      <c r="AMD83" s="8"/>
      <c r="AME83" s="8"/>
      <c r="AMF83" s="8"/>
      <c r="AMG83" s="8"/>
    </row>
    <row r="84" spans="1:1021" ht="12.95" customHeight="1" x14ac:dyDescent="0.2">
      <c r="A84" s="26" t="s">
        <v>83</v>
      </c>
      <c r="B84" s="39">
        <v>132701.4</v>
      </c>
      <c r="C84" s="39">
        <v>124536.3</v>
      </c>
      <c r="D84" s="38">
        <v>-6.152987082276443</v>
      </c>
      <c r="E84" s="39">
        <v>82842.850000000006</v>
      </c>
      <c r="F84" s="39">
        <v>79806.3</v>
      </c>
      <c r="G84" s="40">
        <v>-3.6654340115049187</v>
      </c>
      <c r="H84" s="37" t="s">
        <v>6</v>
      </c>
      <c r="I84" s="26"/>
      <c r="J84" s="47"/>
      <c r="K84" s="62"/>
      <c r="L84" s="63"/>
      <c r="M84" s="60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  <c r="ALK84" s="8"/>
      <c r="ALL84" s="8"/>
      <c r="ALM84" s="8"/>
      <c r="ALN84" s="8"/>
      <c r="ALO84" s="8"/>
      <c r="ALP84" s="8"/>
      <c r="ALQ84" s="8"/>
      <c r="ALR84" s="8"/>
      <c r="ALS84" s="8"/>
      <c r="ALT84" s="8"/>
      <c r="ALU84" s="8"/>
      <c r="ALV84" s="8"/>
      <c r="ALW84" s="8"/>
      <c r="ALX84" s="8"/>
      <c r="ALY84" s="8"/>
      <c r="ALZ84" s="8"/>
      <c r="AMA84" s="8"/>
      <c r="AMB84" s="8"/>
      <c r="AMC84" s="8"/>
      <c r="AMD84" s="8"/>
      <c r="AME84" s="8"/>
      <c r="AMF84" s="8"/>
      <c r="AMG84" s="8"/>
    </row>
    <row r="85" spans="1:1021" ht="12.95" customHeight="1" x14ac:dyDescent="0.2">
      <c r="A85" s="26" t="s">
        <v>84</v>
      </c>
      <c r="B85" s="39">
        <v>15273.65</v>
      </c>
      <c r="C85" s="39">
        <v>64986.6</v>
      </c>
      <c r="D85" s="36" t="s">
        <v>98</v>
      </c>
      <c r="E85" s="39">
        <v>14201.65</v>
      </c>
      <c r="F85" s="39">
        <v>18123.599999999999</v>
      </c>
      <c r="G85" s="38">
        <v>27.616157277499436</v>
      </c>
      <c r="H85" s="37" t="s">
        <v>3</v>
      </c>
      <c r="I85" s="26"/>
      <c r="J85" s="47"/>
      <c r="K85" s="62"/>
      <c r="L85" s="63"/>
      <c r="M85" s="60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  <c r="ALK85" s="8"/>
      <c r="ALL85" s="8"/>
      <c r="ALM85" s="8"/>
      <c r="ALN85" s="8"/>
      <c r="ALO85" s="8"/>
      <c r="ALP85" s="8"/>
      <c r="ALQ85" s="8"/>
      <c r="ALR85" s="8"/>
      <c r="ALS85" s="8"/>
      <c r="ALT85" s="8"/>
      <c r="ALU85" s="8"/>
      <c r="ALV85" s="8"/>
      <c r="ALW85" s="8"/>
      <c r="ALX85" s="8"/>
      <c r="ALY85" s="8"/>
      <c r="ALZ85" s="8"/>
      <c r="AMA85" s="8"/>
      <c r="AMB85" s="8"/>
      <c r="AMC85" s="8"/>
      <c r="AMD85" s="8"/>
      <c r="AME85" s="8"/>
      <c r="AMF85" s="8"/>
      <c r="AMG85" s="8"/>
    </row>
    <row r="86" spans="1:1021" ht="12.95" customHeight="1" x14ac:dyDescent="0.2">
      <c r="A86" s="26" t="s">
        <v>85</v>
      </c>
      <c r="B86" s="39">
        <v>27534</v>
      </c>
      <c r="C86" s="39">
        <v>24210</v>
      </c>
      <c r="D86" s="38">
        <v>-12.072346916539551</v>
      </c>
      <c r="E86" s="39">
        <v>306</v>
      </c>
      <c r="F86" s="39">
        <v>2322</v>
      </c>
      <c r="G86" s="38" t="s">
        <v>98</v>
      </c>
      <c r="H86" s="37" t="s">
        <v>3</v>
      </c>
      <c r="I86" s="26"/>
      <c r="J86" s="47"/>
      <c r="K86" s="62"/>
      <c r="L86" s="63"/>
      <c r="M86" s="60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  <c r="AKN86" s="8"/>
      <c r="AKO86" s="8"/>
      <c r="AKP86" s="8"/>
      <c r="AKQ86" s="8"/>
      <c r="AKR86" s="8"/>
      <c r="AKS86" s="8"/>
      <c r="AKT86" s="8"/>
      <c r="AKU86" s="8"/>
      <c r="AKV86" s="8"/>
      <c r="AKW86" s="8"/>
      <c r="AKX86" s="8"/>
      <c r="AKY86" s="8"/>
      <c r="AKZ86" s="8"/>
      <c r="ALA86" s="8"/>
      <c r="ALB86" s="8"/>
      <c r="ALC86" s="8"/>
      <c r="ALD86" s="8"/>
      <c r="ALE86" s="8"/>
      <c r="ALF86" s="8"/>
      <c r="ALG86" s="8"/>
      <c r="ALH86" s="8"/>
      <c r="ALI86" s="8"/>
      <c r="ALJ86" s="8"/>
      <c r="ALK86" s="8"/>
      <c r="ALL86" s="8"/>
      <c r="ALM86" s="8"/>
      <c r="ALN86" s="8"/>
      <c r="ALO86" s="8"/>
      <c r="ALP86" s="8"/>
      <c r="ALQ86" s="8"/>
      <c r="ALR86" s="8"/>
      <c r="ALS86" s="8"/>
      <c r="ALT86" s="8"/>
      <c r="ALU86" s="8"/>
      <c r="ALV86" s="8"/>
      <c r="ALW86" s="8"/>
      <c r="ALX86" s="8"/>
      <c r="ALY86" s="8"/>
      <c r="ALZ86" s="8"/>
      <c r="AMA86" s="8"/>
      <c r="AMB86" s="8"/>
      <c r="AMC86" s="8"/>
      <c r="AMD86" s="8"/>
      <c r="AME86" s="8"/>
      <c r="AMF86" s="8"/>
      <c r="AMG86" s="8"/>
    </row>
    <row r="87" spans="1:1021" ht="12.95" customHeight="1" x14ac:dyDescent="0.2">
      <c r="A87" s="26" t="s">
        <v>86</v>
      </c>
      <c r="B87" s="39">
        <v>68270.7</v>
      </c>
      <c r="C87" s="39">
        <v>67852.399999999994</v>
      </c>
      <c r="D87" s="38">
        <v>-0.61270794059531097</v>
      </c>
      <c r="E87" s="39">
        <v>48589.9</v>
      </c>
      <c r="F87" s="39">
        <v>43184.05</v>
      </c>
      <c r="G87" s="40">
        <v>-11.125460229389232</v>
      </c>
      <c r="H87" s="37" t="s">
        <v>6</v>
      </c>
      <c r="I87" s="26"/>
      <c r="J87" s="47"/>
      <c r="K87" s="62"/>
      <c r="L87" s="63"/>
      <c r="M87" s="60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  <c r="AJX87" s="8"/>
      <c r="AJY87" s="8"/>
      <c r="AJZ87" s="8"/>
      <c r="AKA87" s="8"/>
      <c r="AKB87" s="8"/>
      <c r="AKC87" s="8"/>
      <c r="AKD87" s="8"/>
      <c r="AKE87" s="8"/>
      <c r="AKF87" s="8"/>
      <c r="AKG87" s="8"/>
      <c r="AKH87" s="8"/>
      <c r="AKI87" s="8"/>
      <c r="AKJ87" s="8"/>
      <c r="AKK87" s="8"/>
      <c r="AKL87" s="8"/>
      <c r="AKM87" s="8"/>
      <c r="AKN87" s="8"/>
      <c r="AKO87" s="8"/>
      <c r="AKP87" s="8"/>
      <c r="AKQ87" s="8"/>
      <c r="AKR87" s="8"/>
      <c r="AKS87" s="8"/>
      <c r="AKT87" s="8"/>
      <c r="AKU87" s="8"/>
      <c r="AKV87" s="8"/>
      <c r="AKW87" s="8"/>
      <c r="AKX87" s="8"/>
      <c r="AKY87" s="8"/>
      <c r="AKZ87" s="8"/>
      <c r="ALA87" s="8"/>
      <c r="ALB87" s="8"/>
      <c r="ALC87" s="8"/>
      <c r="ALD87" s="8"/>
      <c r="ALE87" s="8"/>
      <c r="ALF87" s="8"/>
      <c r="ALG87" s="8"/>
      <c r="ALH87" s="8"/>
      <c r="ALI87" s="8"/>
      <c r="ALJ87" s="8"/>
      <c r="ALK87" s="8"/>
      <c r="ALL87" s="8"/>
      <c r="ALM87" s="8"/>
      <c r="ALN87" s="8"/>
      <c r="ALO87" s="8"/>
      <c r="ALP87" s="8"/>
      <c r="ALQ87" s="8"/>
      <c r="ALR87" s="8"/>
      <c r="ALS87" s="8"/>
      <c r="ALT87" s="8"/>
      <c r="ALU87" s="8"/>
      <c r="ALV87" s="8"/>
      <c r="ALW87" s="8"/>
      <c r="ALX87" s="8"/>
      <c r="ALY87" s="8"/>
      <c r="ALZ87" s="8"/>
      <c r="AMA87" s="8"/>
      <c r="AMB87" s="8"/>
      <c r="AMC87" s="8"/>
      <c r="AMD87" s="8"/>
      <c r="AME87" s="8"/>
      <c r="AMF87" s="8"/>
      <c r="AMG87" s="8"/>
    </row>
    <row r="88" spans="1:1021" ht="12.95" customHeight="1" x14ac:dyDescent="0.2">
      <c r="A88" s="26" t="s">
        <v>87</v>
      </c>
      <c r="B88" s="39">
        <v>193413.65</v>
      </c>
      <c r="C88" s="39">
        <v>148271</v>
      </c>
      <c r="D88" s="38">
        <v>-23.339950411979711</v>
      </c>
      <c r="E88" s="39">
        <v>112103.79</v>
      </c>
      <c r="F88" s="39">
        <v>82212.740000000005</v>
      </c>
      <c r="G88" s="40">
        <v>-26.663728318195123</v>
      </c>
      <c r="H88" s="37" t="s">
        <v>6</v>
      </c>
      <c r="I88" s="26"/>
      <c r="J88" s="47"/>
      <c r="K88" s="62"/>
      <c r="L88" s="63"/>
      <c r="M88" s="60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  <c r="AJX88" s="8"/>
      <c r="AJY88" s="8"/>
      <c r="AJZ88" s="8"/>
      <c r="AKA88" s="8"/>
      <c r="AKB88" s="8"/>
      <c r="AKC88" s="8"/>
      <c r="AKD88" s="8"/>
      <c r="AKE88" s="8"/>
      <c r="AKF88" s="8"/>
      <c r="AKG88" s="8"/>
      <c r="AKH88" s="8"/>
      <c r="AKI88" s="8"/>
      <c r="AKJ88" s="8"/>
      <c r="AKK88" s="8"/>
      <c r="AKL88" s="8"/>
      <c r="AKM88" s="8"/>
      <c r="AKN88" s="8"/>
      <c r="AKO88" s="8"/>
      <c r="AKP88" s="8"/>
      <c r="AKQ88" s="8"/>
      <c r="AKR88" s="8"/>
      <c r="AKS88" s="8"/>
      <c r="AKT88" s="8"/>
      <c r="AKU88" s="8"/>
      <c r="AKV88" s="8"/>
      <c r="AKW88" s="8"/>
      <c r="AKX88" s="8"/>
      <c r="AKY88" s="8"/>
      <c r="AKZ88" s="8"/>
      <c r="ALA88" s="8"/>
      <c r="ALB88" s="8"/>
      <c r="ALC88" s="8"/>
      <c r="ALD88" s="8"/>
      <c r="ALE88" s="8"/>
      <c r="ALF88" s="8"/>
      <c r="ALG88" s="8"/>
      <c r="ALH88" s="8"/>
      <c r="ALI88" s="8"/>
      <c r="ALJ88" s="8"/>
      <c r="ALK88" s="8"/>
      <c r="ALL88" s="8"/>
      <c r="ALM88" s="8"/>
      <c r="ALN88" s="8"/>
      <c r="ALO88" s="8"/>
      <c r="ALP88" s="8"/>
      <c r="ALQ88" s="8"/>
      <c r="ALR88" s="8"/>
      <c r="ALS88" s="8"/>
      <c r="ALT88" s="8"/>
      <c r="ALU88" s="8"/>
      <c r="ALV88" s="8"/>
      <c r="ALW88" s="8"/>
      <c r="ALX88" s="8"/>
      <c r="ALY88" s="8"/>
      <c r="ALZ88" s="8"/>
      <c r="AMA88" s="8"/>
      <c r="AMB88" s="8"/>
      <c r="AMC88" s="8"/>
      <c r="AMD88" s="8"/>
      <c r="AME88" s="8"/>
      <c r="AMF88" s="8"/>
      <c r="AMG88" s="8"/>
    </row>
    <row r="89" spans="1:1021" ht="12.95" customHeight="1" x14ac:dyDescent="0.2">
      <c r="A89" s="26" t="s">
        <v>88</v>
      </c>
      <c r="B89" s="39">
        <v>63272</v>
      </c>
      <c r="C89" s="39">
        <v>55178.9</v>
      </c>
      <c r="D89" s="41">
        <v>-12.790965988114802</v>
      </c>
      <c r="E89" s="39">
        <v>29977</v>
      </c>
      <c r="F89" s="39">
        <v>23220.9</v>
      </c>
      <c r="G89" s="40">
        <v>-22.537612169329815</v>
      </c>
      <c r="H89" s="37" t="s">
        <v>6</v>
      </c>
      <c r="I89" s="26"/>
      <c r="J89" s="47"/>
      <c r="K89" s="62"/>
      <c r="L89" s="63"/>
      <c r="M89" s="60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  <c r="SN89" s="8"/>
      <c r="SO89" s="8"/>
      <c r="SP89" s="8"/>
      <c r="SQ89" s="8"/>
      <c r="SR89" s="8"/>
      <c r="SS89" s="8"/>
      <c r="ST89" s="8"/>
      <c r="SU89" s="8"/>
      <c r="SV89" s="8"/>
      <c r="SW89" s="8"/>
      <c r="SX89" s="8"/>
      <c r="SY89" s="8"/>
      <c r="SZ89" s="8"/>
      <c r="TA89" s="8"/>
      <c r="TB89" s="8"/>
      <c r="TC89" s="8"/>
      <c r="TD89" s="8"/>
      <c r="TE89" s="8"/>
      <c r="TF89" s="8"/>
      <c r="TG89" s="8"/>
      <c r="TH89" s="8"/>
      <c r="TI89" s="8"/>
      <c r="TJ89" s="8"/>
      <c r="TK89" s="8"/>
      <c r="TL89" s="8"/>
      <c r="TM89" s="8"/>
      <c r="TN89" s="8"/>
      <c r="TO89" s="8"/>
      <c r="TP89" s="8"/>
      <c r="TQ89" s="8"/>
      <c r="TR89" s="8"/>
      <c r="TS89" s="8"/>
      <c r="TT89" s="8"/>
      <c r="TU89" s="8"/>
      <c r="TV89" s="8"/>
      <c r="TW89" s="8"/>
      <c r="TX89" s="8"/>
      <c r="TY89" s="8"/>
      <c r="TZ89" s="8"/>
      <c r="UA89" s="8"/>
      <c r="UB89" s="8"/>
      <c r="UC89" s="8"/>
      <c r="UD89" s="8"/>
      <c r="UE89" s="8"/>
      <c r="UF89" s="8"/>
      <c r="UG89" s="8"/>
      <c r="UH89" s="8"/>
      <c r="UI89" s="8"/>
      <c r="UJ89" s="8"/>
      <c r="UK89" s="8"/>
      <c r="UL89" s="8"/>
      <c r="UM89" s="8"/>
      <c r="UN89" s="8"/>
      <c r="UO89" s="8"/>
      <c r="UP89" s="8"/>
      <c r="UQ89" s="8"/>
      <c r="UR89" s="8"/>
      <c r="US89" s="8"/>
      <c r="UT89" s="8"/>
      <c r="UU89" s="8"/>
      <c r="UV89" s="8"/>
      <c r="UW89" s="8"/>
      <c r="UX89" s="8"/>
      <c r="UY89" s="8"/>
      <c r="UZ89" s="8"/>
      <c r="VA89" s="8"/>
      <c r="VB89" s="8"/>
      <c r="VC89" s="8"/>
      <c r="VD89" s="8"/>
      <c r="VE89" s="8"/>
      <c r="VF89" s="8"/>
      <c r="VG89" s="8"/>
      <c r="VH89" s="8"/>
      <c r="VI89" s="8"/>
      <c r="VJ89" s="8"/>
      <c r="VK89" s="8"/>
      <c r="VL89" s="8"/>
      <c r="VM89" s="8"/>
      <c r="VN89" s="8"/>
      <c r="VO89" s="8"/>
      <c r="VP89" s="8"/>
      <c r="VQ89" s="8"/>
      <c r="VR89" s="8"/>
      <c r="VS89" s="8"/>
      <c r="VT89" s="8"/>
      <c r="VU89" s="8"/>
      <c r="VV89" s="8"/>
      <c r="VW89" s="8"/>
      <c r="VX89" s="8"/>
      <c r="VY89" s="8"/>
      <c r="VZ89" s="8"/>
      <c r="WA89" s="8"/>
      <c r="WB89" s="8"/>
      <c r="WC89" s="8"/>
      <c r="WD89" s="8"/>
      <c r="WE89" s="8"/>
      <c r="WF89" s="8"/>
      <c r="WG89" s="8"/>
      <c r="WH89" s="8"/>
      <c r="WI89" s="8"/>
      <c r="WJ89" s="8"/>
      <c r="WK89" s="8"/>
      <c r="WL89" s="8"/>
      <c r="WM89" s="8"/>
      <c r="WN89" s="8"/>
      <c r="WO89" s="8"/>
      <c r="WP89" s="8"/>
      <c r="WQ89" s="8"/>
      <c r="WR89" s="8"/>
      <c r="WS89" s="8"/>
      <c r="WT89" s="8"/>
      <c r="WU89" s="8"/>
      <c r="WV89" s="8"/>
      <c r="WW89" s="8"/>
      <c r="WX89" s="8"/>
      <c r="WY89" s="8"/>
      <c r="WZ89" s="8"/>
      <c r="XA89" s="8"/>
      <c r="XB89" s="8"/>
      <c r="XC89" s="8"/>
      <c r="XD89" s="8"/>
      <c r="XE89" s="8"/>
      <c r="XF89" s="8"/>
      <c r="XG89" s="8"/>
      <c r="XH89" s="8"/>
      <c r="XI89" s="8"/>
      <c r="XJ89" s="8"/>
      <c r="XK89" s="8"/>
      <c r="XL89" s="8"/>
      <c r="XM89" s="8"/>
      <c r="XN89" s="8"/>
      <c r="XO89" s="8"/>
      <c r="XP89" s="8"/>
      <c r="XQ89" s="8"/>
      <c r="XR89" s="8"/>
      <c r="XS89" s="8"/>
      <c r="XT89" s="8"/>
      <c r="XU89" s="8"/>
      <c r="XV89" s="8"/>
      <c r="XW89" s="8"/>
      <c r="XX89" s="8"/>
      <c r="XY89" s="8"/>
      <c r="XZ89" s="8"/>
      <c r="YA89" s="8"/>
      <c r="YB89" s="8"/>
      <c r="YC89" s="8"/>
      <c r="YD89" s="8"/>
      <c r="YE89" s="8"/>
      <c r="YF89" s="8"/>
      <c r="YG89" s="8"/>
      <c r="YH89" s="8"/>
      <c r="YI89" s="8"/>
      <c r="YJ89" s="8"/>
      <c r="YK89" s="8"/>
      <c r="YL89" s="8"/>
      <c r="YM89" s="8"/>
      <c r="YN89" s="8"/>
      <c r="YO89" s="8"/>
      <c r="YP89" s="8"/>
      <c r="YQ89" s="8"/>
      <c r="YR89" s="8"/>
      <c r="YS89" s="8"/>
      <c r="YT89" s="8"/>
      <c r="YU89" s="8"/>
      <c r="YV89" s="8"/>
      <c r="YW89" s="8"/>
      <c r="YX89" s="8"/>
      <c r="YY89" s="8"/>
      <c r="YZ89" s="8"/>
      <c r="ZA89" s="8"/>
      <c r="ZB89" s="8"/>
      <c r="ZC89" s="8"/>
      <c r="ZD89" s="8"/>
      <c r="ZE89" s="8"/>
      <c r="ZF89" s="8"/>
      <c r="ZG89" s="8"/>
      <c r="ZH89" s="8"/>
      <c r="ZI89" s="8"/>
      <c r="ZJ89" s="8"/>
      <c r="ZK89" s="8"/>
      <c r="ZL89" s="8"/>
      <c r="ZM89" s="8"/>
      <c r="ZN89" s="8"/>
      <c r="ZO89" s="8"/>
      <c r="ZP89" s="8"/>
      <c r="ZQ89" s="8"/>
      <c r="ZR89" s="8"/>
      <c r="ZS89" s="8"/>
      <c r="ZT89" s="8"/>
      <c r="ZU89" s="8"/>
      <c r="ZV89" s="8"/>
      <c r="ZW89" s="8"/>
      <c r="ZX89" s="8"/>
      <c r="ZY89" s="8"/>
      <c r="ZZ89" s="8"/>
      <c r="AAA89" s="8"/>
      <c r="AAB89" s="8"/>
      <c r="AAC89" s="8"/>
      <c r="AAD89" s="8"/>
      <c r="AAE89" s="8"/>
      <c r="AAF89" s="8"/>
      <c r="AAG89" s="8"/>
      <c r="AAH89" s="8"/>
      <c r="AAI89" s="8"/>
      <c r="AAJ89" s="8"/>
      <c r="AAK89" s="8"/>
      <c r="AAL89" s="8"/>
      <c r="AAM89" s="8"/>
      <c r="AAN89" s="8"/>
      <c r="AAO89" s="8"/>
      <c r="AAP89" s="8"/>
      <c r="AAQ89" s="8"/>
      <c r="AAR89" s="8"/>
      <c r="AAS89" s="8"/>
      <c r="AAT89" s="8"/>
      <c r="AAU89" s="8"/>
      <c r="AAV89" s="8"/>
      <c r="AAW89" s="8"/>
      <c r="AAX89" s="8"/>
      <c r="AAY89" s="8"/>
      <c r="AAZ89" s="8"/>
      <c r="ABA89" s="8"/>
      <c r="ABB89" s="8"/>
      <c r="ABC89" s="8"/>
      <c r="ABD89" s="8"/>
      <c r="ABE89" s="8"/>
      <c r="ABF89" s="8"/>
      <c r="ABG89" s="8"/>
      <c r="ABH89" s="8"/>
      <c r="ABI89" s="8"/>
      <c r="ABJ89" s="8"/>
      <c r="ABK89" s="8"/>
      <c r="ABL89" s="8"/>
      <c r="ABM89" s="8"/>
      <c r="ABN89" s="8"/>
      <c r="ABO89" s="8"/>
      <c r="ABP89" s="8"/>
      <c r="ABQ89" s="8"/>
      <c r="ABR89" s="8"/>
      <c r="ABS89" s="8"/>
      <c r="ABT89" s="8"/>
      <c r="ABU89" s="8"/>
      <c r="ABV89" s="8"/>
      <c r="ABW89" s="8"/>
      <c r="ABX89" s="8"/>
      <c r="ABY89" s="8"/>
      <c r="ABZ89" s="8"/>
      <c r="ACA89" s="8"/>
      <c r="ACB89" s="8"/>
      <c r="ACC89" s="8"/>
      <c r="ACD89" s="8"/>
      <c r="ACE89" s="8"/>
      <c r="ACF89" s="8"/>
      <c r="ACG89" s="8"/>
      <c r="ACH89" s="8"/>
      <c r="ACI89" s="8"/>
      <c r="ACJ89" s="8"/>
      <c r="ACK89" s="8"/>
      <c r="ACL89" s="8"/>
      <c r="ACM89" s="8"/>
      <c r="ACN89" s="8"/>
      <c r="ACO89" s="8"/>
      <c r="ACP89" s="8"/>
      <c r="ACQ89" s="8"/>
      <c r="ACR89" s="8"/>
      <c r="ACS89" s="8"/>
      <c r="ACT89" s="8"/>
      <c r="ACU89" s="8"/>
      <c r="ACV89" s="8"/>
      <c r="ACW89" s="8"/>
      <c r="ACX89" s="8"/>
      <c r="ACY89" s="8"/>
      <c r="ACZ89" s="8"/>
      <c r="ADA89" s="8"/>
      <c r="ADB89" s="8"/>
      <c r="ADC89" s="8"/>
      <c r="ADD89" s="8"/>
      <c r="ADE89" s="8"/>
      <c r="ADF89" s="8"/>
      <c r="ADG89" s="8"/>
      <c r="ADH89" s="8"/>
      <c r="ADI89" s="8"/>
      <c r="ADJ89" s="8"/>
      <c r="ADK89" s="8"/>
      <c r="ADL89" s="8"/>
      <c r="ADM89" s="8"/>
      <c r="ADN89" s="8"/>
      <c r="ADO89" s="8"/>
      <c r="ADP89" s="8"/>
      <c r="ADQ89" s="8"/>
      <c r="ADR89" s="8"/>
      <c r="ADS89" s="8"/>
      <c r="ADT89" s="8"/>
      <c r="ADU89" s="8"/>
      <c r="ADV89" s="8"/>
      <c r="ADW89" s="8"/>
      <c r="ADX89" s="8"/>
      <c r="ADY89" s="8"/>
      <c r="ADZ89" s="8"/>
      <c r="AEA89" s="8"/>
      <c r="AEB89" s="8"/>
      <c r="AEC89" s="8"/>
      <c r="AED89" s="8"/>
      <c r="AEE89" s="8"/>
      <c r="AEF89" s="8"/>
      <c r="AEG89" s="8"/>
      <c r="AEH89" s="8"/>
      <c r="AEI89" s="8"/>
      <c r="AEJ89" s="8"/>
      <c r="AEK89" s="8"/>
      <c r="AEL89" s="8"/>
      <c r="AEM89" s="8"/>
      <c r="AEN89" s="8"/>
      <c r="AEO89" s="8"/>
      <c r="AEP89" s="8"/>
      <c r="AEQ89" s="8"/>
      <c r="AER89" s="8"/>
      <c r="AES89" s="8"/>
      <c r="AET89" s="8"/>
      <c r="AEU89" s="8"/>
      <c r="AEV89" s="8"/>
      <c r="AEW89" s="8"/>
      <c r="AEX89" s="8"/>
      <c r="AEY89" s="8"/>
      <c r="AEZ89" s="8"/>
      <c r="AFA89" s="8"/>
      <c r="AFB89" s="8"/>
      <c r="AFC89" s="8"/>
      <c r="AFD89" s="8"/>
      <c r="AFE89" s="8"/>
      <c r="AFF89" s="8"/>
      <c r="AFG89" s="8"/>
      <c r="AFH89" s="8"/>
      <c r="AFI89" s="8"/>
      <c r="AFJ89" s="8"/>
      <c r="AFK89" s="8"/>
      <c r="AFL89" s="8"/>
      <c r="AFM89" s="8"/>
      <c r="AFN89" s="8"/>
      <c r="AFO89" s="8"/>
      <c r="AFP89" s="8"/>
      <c r="AFQ89" s="8"/>
      <c r="AFR89" s="8"/>
      <c r="AFS89" s="8"/>
      <c r="AFT89" s="8"/>
      <c r="AFU89" s="8"/>
      <c r="AFV89" s="8"/>
      <c r="AFW89" s="8"/>
      <c r="AFX89" s="8"/>
      <c r="AFY89" s="8"/>
      <c r="AFZ89" s="8"/>
      <c r="AGA89" s="8"/>
      <c r="AGB89" s="8"/>
      <c r="AGC89" s="8"/>
      <c r="AGD89" s="8"/>
      <c r="AGE89" s="8"/>
      <c r="AGF89" s="8"/>
      <c r="AGG89" s="8"/>
      <c r="AGH89" s="8"/>
      <c r="AGI89" s="8"/>
      <c r="AGJ89" s="8"/>
      <c r="AGK89" s="8"/>
      <c r="AGL89" s="8"/>
      <c r="AGM89" s="8"/>
      <c r="AGN89" s="8"/>
      <c r="AGO89" s="8"/>
      <c r="AGP89" s="8"/>
      <c r="AGQ89" s="8"/>
      <c r="AGR89" s="8"/>
      <c r="AGS89" s="8"/>
      <c r="AGT89" s="8"/>
      <c r="AGU89" s="8"/>
      <c r="AGV89" s="8"/>
      <c r="AGW89" s="8"/>
      <c r="AGX89" s="8"/>
      <c r="AGY89" s="8"/>
      <c r="AGZ89" s="8"/>
      <c r="AHA89" s="8"/>
      <c r="AHB89" s="8"/>
      <c r="AHC89" s="8"/>
      <c r="AHD89" s="8"/>
      <c r="AHE89" s="8"/>
      <c r="AHF89" s="8"/>
      <c r="AHG89" s="8"/>
      <c r="AHH89" s="8"/>
      <c r="AHI89" s="8"/>
      <c r="AHJ89" s="8"/>
      <c r="AHK89" s="8"/>
      <c r="AHL89" s="8"/>
      <c r="AHM89" s="8"/>
      <c r="AHN89" s="8"/>
      <c r="AHO89" s="8"/>
      <c r="AHP89" s="8"/>
      <c r="AHQ89" s="8"/>
      <c r="AHR89" s="8"/>
      <c r="AHS89" s="8"/>
      <c r="AHT89" s="8"/>
      <c r="AHU89" s="8"/>
      <c r="AHV89" s="8"/>
      <c r="AHW89" s="8"/>
      <c r="AHX89" s="8"/>
      <c r="AHY89" s="8"/>
      <c r="AHZ89" s="8"/>
      <c r="AIA89" s="8"/>
      <c r="AIB89" s="8"/>
      <c r="AIC89" s="8"/>
      <c r="AID89" s="8"/>
      <c r="AIE89" s="8"/>
      <c r="AIF89" s="8"/>
      <c r="AIG89" s="8"/>
      <c r="AIH89" s="8"/>
      <c r="AII89" s="8"/>
      <c r="AIJ89" s="8"/>
      <c r="AIK89" s="8"/>
      <c r="AIL89" s="8"/>
      <c r="AIM89" s="8"/>
      <c r="AIN89" s="8"/>
      <c r="AIO89" s="8"/>
      <c r="AIP89" s="8"/>
      <c r="AIQ89" s="8"/>
      <c r="AIR89" s="8"/>
      <c r="AIS89" s="8"/>
      <c r="AIT89" s="8"/>
      <c r="AIU89" s="8"/>
      <c r="AIV89" s="8"/>
      <c r="AIW89" s="8"/>
      <c r="AIX89" s="8"/>
      <c r="AIY89" s="8"/>
      <c r="AIZ89" s="8"/>
      <c r="AJA89" s="8"/>
      <c r="AJB89" s="8"/>
      <c r="AJC89" s="8"/>
      <c r="AJD89" s="8"/>
      <c r="AJE89" s="8"/>
      <c r="AJF89" s="8"/>
      <c r="AJG89" s="8"/>
      <c r="AJH89" s="8"/>
      <c r="AJI89" s="8"/>
      <c r="AJJ89" s="8"/>
      <c r="AJK89" s="8"/>
      <c r="AJL89" s="8"/>
      <c r="AJM89" s="8"/>
      <c r="AJN89" s="8"/>
      <c r="AJO89" s="8"/>
      <c r="AJP89" s="8"/>
      <c r="AJQ89" s="8"/>
      <c r="AJR89" s="8"/>
      <c r="AJS89" s="8"/>
      <c r="AJT89" s="8"/>
      <c r="AJU89" s="8"/>
      <c r="AJV89" s="8"/>
      <c r="AJW89" s="8"/>
      <c r="AJX89" s="8"/>
      <c r="AJY89" s="8"/>
      <c r="AJZ89" s="8"/>
      <c r="AKA89" s="8"/>
      <c r="AKB89" s="8"/>
      <c r="AKC89" s="8"/>
      <c r="AKD89" s="8"/>
      <c r="AKE89" s="8"/>
      <c r="AKF89" s="8"/>
      <c r="AKG89" s="8"/>
      <c r="AKH89" s="8"/>
      <c r="AKI89" s="8"/>
      <c r="AKJ89" s="8"/>
      <c r="AKK89" s="8"/>
      <c r="AKL89" s="8"/>
      <c r="AKM89" s="8"/>
      <c r="AKN89" s="8"/>
      <c r="AKO89" s="8"/>
      <c r="AKP89" s="8"/>
      <c r="AKQ89" s="8"/>
      <c r="AKR89" s="8"/>
      <c r="AKS89" s="8"/>
      <c r="AKT89" s="8"/>
      <c r="AKU89" s="8"/>
      <c r="AKV89" s="8"/>
      <c r="AKW89" s="8"/>
      <c r="AKX89" s="8"/>
      <c r="AKY89" s="8"/>
      <c r="AKZ89" s="8"/>
      <c r="ALA89" s="8"/>
      <c r="ALB89" s="8"/>
      <c r="ALC89" s="8"/>
      <c r="ALD89" s="8"/>
      <c r="ALE89" s="8"/>
      <c r="ALF89" s="8"/>
      <c r="ALG89" s="8"/>
      <c r="ALH89" s="8"/>
      <c r="ALI89" s="8"/>
      <c r="ALJ89" s="8"/>
      <c r="ALK89" s="8"/>
      <c r="ALL89" s="8"/>
      <c r="ALM89" s="8"/>
      <c r="ALN89" s="8"/>
      <c r="ALO89" s="8"/>
      <c r="ALP89" s="8"/>
      <c r="ALQ89" s="8"/>
      <c r="ALR89" s="8"/>
      <c r="ALS89" s="8"/>
      <c r="ALT89" s="8"/>
      <c r="ALU89" s="8"/>
      <c r="ALV89" s="8"/>
      <c r="ALW89" s="8"/>
      <c r="ALX89" s="8"/>
      <c r="ALY89" s="8"/>
      <c r="ALZ89" s="8"/>
      <c r="AMA89" s="8"/>
      <c r="AMB89" s="8"/>
      <c r="AMC89" s="8"/>
      <c r="AMD89" s="8"/>
      <c r="AME89" s="8"/>
      <c r="AMF89" s="8"/>
      <c r="AMG89" s="8"/>
    </row>
    <row r="90" spans="1:1021" ht="12.95" customHeight="1" x14ac:dyDescent="0.2">
      <c r="A90" s="26" t="s">
        <v>89</v>
      </c>
      <c r="B90" s="39">
        <v>29304.65</v>
      </c>
      <c r="C90" s="39">
        <v>20880</v>
      </c>
      <c r="D90" s="38">
        <v>-28.748509195639606</v>
      </c>
      <c r="E90" s="39">
        <v>20304.650000000001</v>
      </c>
      <c r="F90" s="39">
        <v>20880</v>
      </c>
      <c r="G90" s="40">
        <v>2.8335873802306297</v>
      </c>
      <c r="H90" s="37" t="s">
        <v>3</v>
      </c>
      <c r="I90" s="26"/>
      <c r="J90" s="47"/>
      <c r="K90" s="62"/>
      <c r="L90" s="63"/>
      <c r="M90" s="60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  <c r="RV90" s="8"/>
      <c r="RW90" s="8"/>
      <c r="RX90" s="8"/>
      <c r="RY90" s="8"/>
      <c r="RZ90" s="8"/>
      <c r="SA90" s="8"/>
      <c r="SB90" s="8"/>
      <c r="SC90" s="8"/>
      <c r="SD90" s="8"/>
      <c r="SE90" s="8"/>
      <c r="SF90" s="8"/>
      <c r="SG90" s="8"/>
      <c r="SH90" s="8"/>
      <c r="SI90" s="8"/>
      <c r="SJ90" s="8"/>
      <c r="SK90" s="8"/>
      <c r="SL90" s="8"/>
      <c r="SM90" s="8"/>
      <c r="SN90" s="8"/>
      <c r="SO90" s="8"/>
      <c r="SP90" s="8"/>
      <c r="SQ90" s="8"/>
      <c r="SR90" s="8"/>
      <c r="SS90" s="8"/>
      <c r="ST90" s="8"/>
      <c r="SU90" s="8"/>
      <c r="SV90" s="8"/>
      <c r="SW90" s="8"/>
      <c r="SX90" s="8"/>
      <c r="SY90" s="8"/>
      <c r="SZ90" s="8"/>
      <c r="TA90" s="8"/>
      <c r="TB90" s="8"/>
      <c r="TC90" s="8"/>
      <c r="TD90" s="8"/>
      <c r="TE90" s="8"/>
      <c r="TF90" s="8"/>
      <c r="TG90" s="8"/>
      <c r="TH90" s="8"/>
      <c r="TI90" s="8"/>
      <c r="TJ90" s="8"/>
      <c r="TK90" s="8"/>
      <c r="TL90" s="8"/>
      <c r="TM90" s="8"/>
      <c r="TN90" s="8"/>
      <c r="TO90" s="8"/>
      <c r="TP90" s="8"/>
      <c r="TQ90" s="8"/>
      <c r="TR90" s="8"/>
      <c r="TS90" s="8"/>
      <c r="TT90" s="8"/>
      <c r="TU90" s="8"/>
      <c r="TV90" s="8"/>
      <c r="TW90" s="8"/>
      <c r="TX90" s="8"/>
      <c r="TY90" s="8"/>
      <c r="TZ90" s="8"/>
      <c r="UA90" s="8"/>
      <c r="UB90" s="8"/>
      <c r="UC90" s="8"/>
      <c r="UD90" s="8"/>
      <c r="UE90" s="8"/>
      <c r="UF90" s="8"/>
      <c r="UG90" s="8"/>
      <c r="UH90" s="8"/>
      <c r="UI90" s="8"/>
      <c r="UJ90" s="8"/>
      <c r="UK90" s="8"/>
      <c r="UL90" s="8"/>
      <c r="UM90" s="8"/>
      <c r="UN90" s="8"/>
      <c r="UO90" s="8"/>
      <c r="UP90" s="8"/>
      <c r="UQ90" s="8"/>
      <c r="UR90" s="8"/>
      <c r="US90" s="8"/>
      <c r="UT90" s="8"/>
      <c r="UU90" s="8"/>
      <c r="UV90" s="8"/>
      <c r="UW90" s="8"/>
      <c r="UX90" s="8"/>
      <c r="UY90" s="8"/>
      <c r="UZ90" s="8"/>
      <c r="VA90" s="8"/>
      <c r="VB90" s="8"/>
      <c r="VC90" s="8"/>
      <c r="VD90" s="8"/>
      <c r="VE90" s="8"/>
      <c r="VF90" s="8"/>
      <c r="VG90" s="8"/>
      <c r="VH90" s="8"/>
      <c r="VI90" s="8"/>
      <c r="VJ90" s="8"/>
      <c r="VK90" s="8"/>
      <c r="VL90" s="8"/>
      <c r="VM90" s="8"/>
      <c r="VN90" s="8"/>
      <c r="VO90" s="8"/>
      <c r="VP90" s="8"/>
      <c r="VQ90" s="8"/>
      <c r="VR90" s="8"/>
      <c r="VS90" s="8"/>
      <c r="VT90" s="8"/>
      <c r="VU90" s="8"/>
      <c r="VV90" s="8"/>
      <c r="VW90" s="8"/>
      <c r="VX90" s="8"/>
      <c r="VY90" s="8"/>
      <c r="VZ90" s="8"/>
      <c r="WA90" s="8"/>
      <c r="WB90" s="8"/>
      <c r="WC90" s="8"/>
      <c r="WD90" s="8"/>
      <c r="WE90" s="8"/>
      <c r="WF90" s="8"/>
      <c r="WG90" s="8"/>
      <c r="WH90" s="8"/>
      <c r="WI90" s="8"/>
      <c r="WJ90" s="8"/>
      <c r="WK90" s="8"/>
      <c r="WL90" s="8"/>
      <c r="WM90" s="8"/>
      <c r="WN90" s="8"/>
      <c r="WO90" s="8"/>
      <c r="WP90" s="8"/>
      <c r="WQ90" s="8"/>
      <c r="WR90" s="8"/>
      <c r="WS90" s="8"/>
      <c r="WT90" s="8"/>
      <c r="WU90" s="8"/>
      <c r="WV90" s="8"/>
      <c r="WW90" s="8"/>
      <c r="WX90" s="8"/>
      <c r="WY90" s="8"/>
      <c r="WZ90" s="8"/>
      <c r="XA90" s="8"/>
      <c r="XB90" s="8"/>
      <c r="XC90" s="8"/>
      <c r="XD90" s="8"/>
      <c r="XE90" s="8"/>
      <c r="XF90" s="8"/>
      <c r="XG90" s="8"/>
      <c r="XH90" s="8"/>
      <c r="XI90" s="8"/>
      <c r="XJ90" s="8"/>
      <c r="XK90" s="8"/>
      <c r="XL90" s="8"/>
      <c r="XM90" s="8"/>
      <c r="XN90" s="8"/>
      <c r="XO90" s="8"/>
      <c r="XP90" s="8"/>
      <c r="XQ90" s="8"/>
      <c r="XR90" s="8"/>
      <c r="XS90" s="8"/>
      <c r="XT90" s="8"/>
      <c r="XU90" s="8"/>
      <c r="XV90" s="8"/>
      <c r="XW90" s="8"/>
      <c r="XX90" s="8"/>
      <c r="XY90" s="8"/>
      <c r="XZ90" s="8"/>
      <c r="YA90" s="8"/>
      <c r="YB90" s="8"/>
      <c r="YC90" s="8"/>
      <c r="YD90" s="8"/>
      <c r="YE90" s="8"/>
      <c r="YF90" s="8"/>
      <c r="YG90" s="8"/>
      <c r="YH90" s="8"/>
      <c r="YI90" s="8"/>
      <c r="YJ90" s="8"/>
      <c r="YK90" s="8"/>
      <c r="YL90" s="8"/>
      <c r="YM90" s="8"/>
      <c r="YN90" s="8"/>
      <c r="YO90" s="8"/>
      <c r="YP90" s="8"/>
      <c r="YQ90" s="8"/>
      <c r="YR90" s="8"/>
      <c r="YS90" s="8"/>
      <c r="YT90" s="8"/>
      <c r="YU90" s="8"/>
      <c r="YV90" s="8"/>
      <c r="YW90" s="8"/>
      <c r="YX90" s="8"/>
      <c r="YY90" s="8"/>
      <c r="YZ90" s="8"/>
      <c r="ZA90" s="8"/>
      <c r="ZB90" s="8"/>
      <c r="ZC90" s="8"/>
      <c r="ZD90" s="8"/>
      <c r="ZE90" s="8"/>
      <c r="ZF90" s="8"/>
      <c r="ZG90" s="8"/>
      <c r="ZH90" s="8"/>
      <c r="ZI90" s="8"/>
      <c r="ZJ90" s="8"/>
      <c r="ZK90" s="8"/>
      <c r="ZL90" s="8"/>
      <c r="ZM90" s="8"/>
      <c r="ZN90" s="8"/>
      <c r="ZO90" s="8"/>
      <c r="ZP90" s="8"/>
      <c r="ZQ90" s="8"/>
      <c r="ZR90" s="8"/>
      <c r="ZS90" s="8"/>
      <c r="ZT90" s="8"/>
      <c r="ZU90" s="8"/>
      <c r="ZV90" s="8"/>
      <c r="ZW90" s="8"/>
      <c r="ZX90" s="8"/>
      <c r="ZY90" s="8"/>
      <c r="ZZ90" s="8"/>
      <c r="AAA90" s="8"/>
      <c r="AAB90" s="8"/>
      <c r="AAC90" s="8"/>
      <c r="AAD90" s="8"/>
      <c r="AAE90" s="8"/>
      <c r="AAF90" s="8"/>
      <c r="AAG90" s="8"/>
      <c r="AAH90" s="8"/>
      <c r="AAI90" s="8"/>
      <c r="AAJ90" s="8"/>
      <c r="AAK90" s="8"/>
      <c r="AAL90" s="8"/>
      <c r="AAM90" s="8"/>
      <c r="AAN90" s="8"/>
      <c r="AAO90" s="8"/>
      <c r="AAP90" s="8"/>
      <c r="AAQ90" s="8"/>
      <c r="AAR90" s="8"/>
      <c r="AAS90" s="8"/>
      <c r="AAT90" s="8"/>
      <c r="AAU90" s="8"/>
      <c r="AAV90" s="8"/>
      <c r="AAW90" s="8"/>
      <c r="AAX90" s="8"/>
      <c r="AAY90" s="8"/>
      <c r="AAZ90" s="8"/>
      <c r="ABA90" s="8"/>
      <c r="ABB90" s="8"/>
      <c r="ABC90" s="8"/>
      <c r="ABD90" s="8"/>
      <c r="ABE90" s="8"/>
      <c r="ABF90" s="8"/>
      <c r="ABG90" s="8"/>
      <c r="ABH90" s="8"/>
      <c r="ABI90" s="8"/>
      <c r="ABJ90" s="8"/>
      <c r="ABK90" s="8"/>
      <c r="ABL90" s="8"/>
      <c r="ABM90" s="8"/>
      <c r="ABN90" s="8"/>
      <c r="ABO90" s="8"/>
      <c r="ABP90" s="8"/>
      <c r="ABQ90" s="8"/>
      <c r="ABR90" s="8"/>
      <c r="ABS90" s="8"/>
      <c r="ABT90" s="8"/>
      <c r="ABU90" s="8"/>
      <c r="ABV90" s="8"/>
      <c r="ABW90" s="8"/>
      <c r="ABX90" s="8"/>
      <c r="ABY90" s="8"/>
      <c r="ABZ90" s="8"/>
      <c r="ACA90" s="8"/>
      <c r="ACB90" s="8"/>
      <c r="ACC90" s="8"/>
      <c r="ACD90" s="8"/>
      <c r="ACE90" s="8"/>
      <c r="ACF90" s="8"/>
      <c r="ACG90" s="8"/>
      <c r="ACH90" s="8"/>
      <c r="ACI90" s="8"/>
      <c r="ACJ90" s="8"/>
      <c r="ACK90" s="8"/>
      <c r="ACL90" s="8"/>
      <c r="ACM90" s="8"/>
      <c r="ACN90" s="8"/>
      <c r="ACO90" s="8"/>
      <c r="ACP90" s="8"/>
      <c r="ACQ90" s="8"/>
      <c r="ACR90" s="8"/>
      <c r="ACS90" s="8"/>
      <c r="ACT90" s="8"/>
      <c r="ACU90" s="8"/>
      <c r="ACV90" s="8"/>
      <c r="ACW90" s="8"/>
      <c r="ACX90" s="8"/>
      <c r="ACY90" s="8"/>
      <c r="ACZ90" s="8"/>
      <c r="ADA90" s="8"/>
      <c r="ADB90" s="8"/>
      <c r="ADC90" s="8"/>
      <c r="ADD90" s="8"/>
      <c r="ADE90" s="8"/>
      <c r="ADF90" s="8"/>
      <c r="ADG90" s="8"/>
      <c r="ADH90" s="8"/>
      <c r="ADI90" s="8"/>
      <c r="ADJ90" s="8"/>
      <c r="ADK90" s="8"/>
      <c r="ADL90" s="8"/>
      <c r="ADM90" s="8"/>
      <c r="ADN90" s="8"/>
      <c r="ADO90" s="8"/>
      <c r="ADP90" s="8"/>
      <c r="ADQ90" s="8"/>
      <c r="ADR90" s="8"/>
      <c r="ADS90" s="8"/>
      <c r="ADT90" s="8"/>
      <c r="ADU90" s="8"/>
      <c r="ADV90" s="8"/>
      <c r="ADW90" s="8"/>
      <c r="ADX90" s="8"/>
      <c r="ADY90" s="8"/>
      <c r="ADZ90" s="8"/>
      <c r="AEA90" s="8"/>
      <c r="AEB90" s="8"/>
      <c r="AEC90" s="8"/>
      <c r="AED90" s="8"/>
      <c r="AEE90" s="8"/>
      <c r="AEF90" s="8"/>
      <c r="AEG90" s="8"/>
      <c r="AEH90" s="8"/>
      <c r="AEI90" s="8"/>
      <c r="AEJ90" s="8"/>
      <c r="AEK90" s="8"/>
      <c r="AEL90" s="8"/>
      <c r="AEM90" s="8"/>
      <c r="AEN90" s="8"/>
      <c r="AEO90" s="8"/>
      <c r="AEP90" s="8"/>
      <c r="AEQ90" s="8"/>
      <c r="AER90" s="8"/>
      <c r="AES90" s="8"/>
      <c r="AET90" s="8"/>
      <c r="AEU90" s="8"/>
      <c r="AEV90" s="8"/>
      <c r="AEW90" s="8"/>
      <c r="AEX90" s="8"/>
      <c r="AEY90" s="8"/>
      <c r="AEZ90" s="8"/>
      <c r="AFA90" s="8"/>
      <c r="AFB90" s="8"/>
      <c r="AFC90" s="8"/>
      <c r="AFD90" s="8"/>
      <c r="AFE90" s="8"/>
      <c r="AFF90" s="8"/>
      <c r="AFG90" s="8"/>
      <c r="AFH90" s="8"/>
      <c r="AFI90" s="8"/>
      <c r="AFJ90" s="8"/>
      <c r="AFK90" s="8"/>
      <c r="AFL90" s="8"/>
      <c r="AFM90" s="8"/>
      <c r="AFN90" s="8"/>
      <c r="AFO90" s="8"/>
      <c r="AFP90" s="8"/>
      <c r="AFQ90" s="8"/>
      <c r="AFR90" s="8"/>
      <c r="AFS90" s="8"/>
      <c r="AFT90" s="8"/>
      <c r="AFU90" s="8"/>
      <c r="AFV90" s="8"/>
      <c r="AFW90" s="8"/>
      <c r="AFX90" s="8"/>
      <c r="AFY90" s="8"/>
      <c r="AFZ90" s="8"/>
      <c r="AGA90" s="8"/>
      <c r="AGB90" s="8"/>
      <c r="AGC90" s="8"/>
      <c r="AGD90" s="8"/>
      <c r="AGE90" s="8"/>
      <c r="AGF90" s="8"/>
      <c r="AGG90" s="8"/>
      <c r="AGH90" s="8"/>
      <c r="AGI90" s="8"/>
      <c r="AGJ90" s="8"/>
      <c r="AGK90" s="8"/>
      <c r="AGL90" s="8"/>
      <c r="AGM90" s="8"/>
      <c r="AGN90" s="8"/>
      <c r="AGO90" s="8"/>
      <c r="AGP90" s="8"/>
      <c r="AGQ90" s="8"/>
      <c r="AGR90" s="8"/>
      <c r="AGS90" s="8"/>
      <c r="AGT90" s="8"/>
      <c r="AGU90" s="8"/>
      <c r="AGV90" s="8"/>
      <c r="AGW90" s="8"/>
      <c r="AGX90" s="8"/>
      <c r="AGY90" s="8"/>
      <c r="AGZ90" s="8"/>
      <c r="AHA90" s="8"/>
      <c r="AHB90" s="8"/>
      <c r="AHC90" s="8"/>
      <c r="AHD90" s="8"/>
      <c r="AHE90" s="8"/>
      <c r="AHF90" s="8"/>
      <c r="AHG90" s="8"/>
      <c r="AHH90" s="8"/>
      <c r="AHI90" s="8"/>
      <c r="AHJ90" s="8"/>
      <c r="AHK90" s="8"/>
      <c r="AHL90" s="8"/>
      <c r="AHM90" s="8"/>
      <c r="AHN90" s="8"/>
      <c r="AHO90" s="8"/>
      <c r="AHP90" s="8"/>
      <c r="AHQ90" s="8"/>
      <c r="AHR90" s="8"/>
      <c r="AHS90" s="8"/>
      <c r="AHT90" s="8"/>
      <c r="AHU90" s="8"/>
      <c r="AHV90" s="8"/>
      <c r="AHW90" s="8"/>
      <c r="AHX90" s="8"/>
      <c r="AHY90" s="8"/>
      <c r="AHZ90" s="8"/>
      <c r="AIA90" s="8"/>
      <c r="AIB90" s="8"/>
      <c r="AIC90" s="8"/>
      <c r="AID90" s="8"/>
      <c r="AIE90" s="8"/>
      <c r="AIF90" s="8"/>
      <c r="AIG90" s="8"/>
      <c r="AIH90" s="8"/>
      <c r="AII90" s="8"/>
      <c r="AIJ90" s="8"/>
      <c r="AIK90" s="8"/>
      <c r="AIL90" s="8"/>
      <c r="AIM90" s="8"/>
      <c r="AIN90" s="8"/>
      <c r="AIO90" s="8"/>
      <c r="AIP90" s="8"/>
      <c r="AIQ90" s="8"/>
      <c r="AIR90" s="8"/>
      <c r="AIS90" s="8"/>
      <c r="AIT90" s="8"/>
      <c r="AIU90" s="8"/>
      <c r="AIV90" s="8"/>
      <c r="AIW90" s="8"/>
      <c r="AIX90" s="8"/>
      <c r="AIY90" s="8"/>
      <c r="AIZ90" s="8"/>
      <c r="AJA90" s="8"/>
      <c r="AJB90" s="8"/>
      <c r="AJC90" s="8"/>
      <c r="AJD90" s="8"/>
      <c r="AJE90" s="8"/>
      <c r="AJF90" s="8"/>
      <c r="AJG90" s="8"/>
      <c r="AJH90" s="8"/>
      <c r="AJI90" s="8"/>
      <c r="AJJ90" s="8"/>
      <c r="AJK90" s="8"/>
      <c r="AJL90" s="8"/>
      <c r="AJM90" s="8"/>
      <c r="AJN90" s="8"/>
      <c r="AJO90" s="8"/>
      <c r="AJP90" s="8"/>
      <c r="AJQ90" s="8"/>
      <c r="AJR90" s="8"/>
      <c r="AJS90" s="8"/>
      <c r="AJT90" s="8"/>
      <c r="AJU90" s="8"/>
      <c r="AJV90" s="8"/>
      <c r="AJW90" s="8"/>
      <c r="AJX90" s="8"/>
      <c r="AJY90" s="8"/>
      <c r="AJZ90" s="8"/>
      <c r="AKA90" s="8"/>
      <c r="AKB90" s="8"/>
      <c r="AKC90" s="8"/>
      <c r="AKD90" s="8"/>
      <c r="AKE90" s="8"/>
      <c r="AKF90" s="8"/>
      <c r="AKG90" s="8"/>
      <c r="AKH90" s="8"/>
      <c r="AKI90" s="8"/>
      <c r="AKJ90" s="8"/>
      <c r="AKK90" s="8"/>
      <c r="AKL90" s="8"/>
      <c r="AKM90" s="8"/>
      <c r="AKN90" s="8"/>
      <c r="AKO90" s="8"/>
      <c r="AKP90" s="8"/>
      <c r="AKQ90" s="8"/>
      <c r="AKR90" s="8"/>
      <c r="AKS90" s="8"/>
      <c r="AKT90" s="8"/>
      <c r="AKU90" s="8"/>
      <c r="AKV90" s="8"/>
      <c r="AKW90" s="8"/>
      <c r="AKX90" s="8"/>
      <c r="AKY90" s="8"/>
      <c r="AKZ90" s="8"/>
      <c r="ALA90" s="8"/>
      <c r="ALB90" s="8"/>
      <c r="ALC90" s="8"/>
      <c r="ALD90" s="8"/>
      <c r="ALE90" s="8"/>
      <c r="ALF90" s="8"/>
      <c r="ALG90" s="8"/>
      <c r="ALH90" s="8"/>
      <c r="ALI90" s="8"/>
      <c r="ALJ90" s="8"/>
      <c r="ALK90" s="8"/>
      <c r="ALL90" s="8"/>
      <c r="ALM90" s="8"/>
      <c r="ALN90" s="8"/>
      <c r="ALO90" s="8"/>
      <c r="ALP90" s="8"/>
      <c r="ALQ90" s="8"/>
      <c r="ALR90" s="8"/>
      <c r="ALS90" s="8"/>
      <c r="ALT90" s="8"/>
      <c r="ALU90" s="8"/>
      <c r="ALV90" s="8"/>
      <c r="ALW90" s="8"/>
      <c r="ALX90" s="8"/>
      <c r="ALY90" s="8"/>
      <c r="ALZ90" s="8"/>
      <c r="AMA90" s="8"/>
      <c r="AMB90" s="8"/>
      <c r="AMC90" s="8"/>
      <c r="AMD90" s="8"/>
      <c r="AME90" s="8"/>
      <c r="AMF90" s="8"/>
      <c r="AMG90" s="8"/>
    </row>
    <row r="91" spans="1:1021" ht="12.95" customHeight="1" x14ac:dyDescent="0.2">
      <c r="A91" s="26" t="s">
        <v>90</v>
      </c>
      <c r="B91" s="39">
        <v>61685.25</v>
      </c>
      <c r="C91" s="39">
        <v>57033.25</v>
      </c>
      <c r="D91" s="38">
        <v>-7.5415111392107521</v>
      </c>
      <c r="E91" s="39">
        <v>11591.6</v>
      </c>
      <c r="F91" s="39">
        <v>23555.85</v>
      </c>
      <c r="G91" s="38" t="s">
        <v>98</v>
      </c>
      <c r="H91" s="37" t="s">
        <v>3</v>
      </c>
      <c r="I91" s="26"/>
      <c r="J91" s="47"/>
      <c r="K91" s="62"/>
      <c r="L91" s="63"/>
      <c r="M91" s="60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  <c r="AJX91" s="8"/>
      <c r="AJY91" s="8"/>
      <c r="AJZ91" s="8"/>
      <c r="AKA91" s="8"/>
      <c r="AKB91" s="8"/>
      <c r="AKC91" s="8"/>
      <c r="AKD91" s="8"/>
      <c r="AKE91" s="8"/>
      <c r="AKF91" s="8"/>
      <c r="AKG91" s="8"/>
      <c r="AKH91" s="8"/>
      <c r="AKI91" s="8"/>
      <c r="AKJ91" s="8"/>
      <c r="AKK91" s="8"/>
      <c r="AKL91" s="8"/>
      <c r="AKM91" s="8"/>
      <c r="AKN91" s="8"/>
      <c r="AKO91" s="8"/>
      <c r="AKP91" s="8"/>
      <c r="AKQ91" s="8"/>
      <c r="AKR91" s="8"/>
      <c r="AKS91" s="8"/>
      <c r="AKT91" s="8"/>
      <c r="AKU91" s="8"/>
      <c r="AKV91" s="8"/>
      <c r="AKW91" s="8"/>
      <c r="AKX91" s="8"/>
      <c r="AKY91" s="8"/>
      <c r="AKZ91" s="8"/>
      <c r="ALA91" s="8"/>
      <c r="ALB91" s="8"/>
      <c r="ALC91" s="8"/>
      <c r="ALD91" s="8"/>
      <c r="ALE91" s="8"/>
      <c r="ALF91" s="8"/>
      <c r="ALG91" s="8"/>
      <c r="ALH91" s="8"/>
      <c r="ALI91" s="8"/>
      <c r="ALJ91" s="8"/>
      <c r="ALK91" s="8"/>
      <c r="ALL91" s="8"/>
      <c r="ALM91" s="8"/>
      <c r="ALN91" s="8"/>
      <c r="ALO91" s="8"/>
      <c r="ALP91" s="8"/>
      <c r="ALQ91" s="8"/>
      <c r="ALR91" s="8"/>
      <c r="ALS91" s="8"/>
      <c r="ALT91" s="8"/>
      <c r="ALU91" s="8"/>
      <c r="ALV91" s="8"/>
      <c r="ALW91" s="8"/>
      <c r="ALX91" s="8"/>
      <c r="ALY91" s="8"/>
      <c r="ALZ91" s="8"/>
      <c r="AMA91" s="8"/>
      <c r="AMB91" s="8"/>
      <c r="AMC91" s="8"/>
      <c r="AMD91" s="8"/>
      <c r="AME91" s="8"/>
      <c r="AMF91" s="8"/>
      <c r="AMG91" s="8"/>
    </row>
    <row r="92" spans="1:1021" ht="12.75" customHeight="1" x14ac:dyDescent="0.2">
      <c r="F92" s="8"/>
      <c r="G92" s="8"/>
      <c r="H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8"/>
      <c r="SQ92" s="8"/>
      <c r="SR92" s="8"/>
      <c r="SS92" s="8"/>
      <c r="ST92" s="8"/>
      <c r="SU92" s="8"/>
      <c r="SV92" s="8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8"/>
      <c r="TI92" s="8"/>
      <c r="TJ92" s="8"/>
      <c r="TK92" s="8"/>
      <c r="TL92" s="8"/>
      <c r="TM92" s="8"/>
      <c r="TN92" s="8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8"/>
      <c r="UA92" s="8"/>
      <c r="UB92" s="8"/>
      <c r="UC92" s="8"/>
      <c r="UD92" s="8"/>
      <c r="UE92" s="8"/>
      <c r="UF92" s="8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8"/>
      <c r="US92" s="8"/>
      <c r="UT92" s="8"/>
      <c r="UU92" s="8"/>
      <c r="UV92" s="8"/>
      <c r="UW92" s="8"/>
      <c r="UX92" s="8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8"/>
      <c r="VK92" s="8"/>
      <c r="VL92" s="8"/>
      <c r="VM92" s="8"/>
      <c r="VN92" s="8"/>
      <c r="VO92" s="8"/>
      <c r="VP92" s="8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8"/>
      <c r="WC92" s="8"/>
      <c r="WD92" s="8"/>
      <c r="WE92" s="8"/>
      <c r="WF92" s="8"/>
      <c r="WG92" s="8"/>
      <c r="WH92" s="8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8"/>
      <c r="WU92" s="8"/>
      <c r="WV92" s="8"/>
      <c r="WW92" s="8"/>
      <c r="WX92" s="8"/>
      <c r="WY92" s="8"/>
      <c r="WZ92" s="8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8"/>
      <c r="XM92" s="8"/>
      <c r="XN92" s="8"/>
      <c r="XO92" s="8"/>
      <c r="XP92" s="8"/>
      <c r="XQ92" s="8"/>
      <c r="XR92" s="8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8"/>
      <c r="YE92" s="8"/>
      <c r="YF92" s="8"/>
      <c r="YG92" s="8"/>
      <c r="YH92" s="8"/>
      <c r="YI92" s="8"/>
      <c r="YJ92" s="8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8"/>
      <c r="YW92" s="8"/>
      <c r="YX92" s="8"/>
      <c r="YY92" s="8"/>
      <c r="YZ92" s="8"/>
      <c r="ZA92" s="8"/>
      <c r="ZB92" s="8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8"/>
      <c r="ZO92" s="8"/>
      <c r="ZP92" s="8"/>
      <c r="ZQ92" s="8"/>
      <c r="ZR92" s="8"/>
      <c r="ZS92" s="8"/>
      <c r="ZT92" s="8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8"/>
      <c r="AAG92" s="8"/>
      <c r="AAH92" s="8"/>
      <c r="AAI92" s="8"/>
      <c r="AAJ92" s="8"/>
      <c r="AAK92" s="8"/>
      <c r="AAL92" s="8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8"/>
      <c r="AAY92" s="8"/>
      <c r="AAZ92" s="8"/>
      <c r="ABA92" s="8"/>
      <c r="ABB92" s="8"/>
      <c r="ABC92" s="8"/>
      <c r="ABD92" s="8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8"/>
      <c r="ABQ92" s="8"/>
      <c r="ABR92" s="8"/>
      <c r="ABS92" s="8"/>
      <c r="ABT92" s="8"/>
      <c r="ABU92" s="8"/>
      <c r="ABV92" s="8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8"/>
      <c r="ACI92" s="8"/>
      <c r="ACJ92" s="8"/>
      <c r="ACK92" s="8"/>
      <c r="ACL92" s="8"/>
      <c r="ACM92" s="8"/>
      <c r="ACN92" s="8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8"/>
      <c r="ADA92" s="8"/>
      <c r="ADB92" s="8"/>
      <c r="ADC92" s="8"/>
      <c r="ADD92" s="8"/>
      <c r="ADE92" s="8"/>
      <c r="ADF92" s="8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8"/>
      <c r="ADS92" s="8"/>
      <c r="ADT92" s="8"/>
      <c r="ADU92" s="8"/>
      <c r="ADV92" s="8"/>
      <c r="ADW92" s="8"/>
      <c r="ADX92" s="8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8"/>
      <c r="AEK92" s="8"/>
      <c r="AEL92" s="8"/>
      <c r="AEM92" s="8"/>
      <c r="AEN92" s="8"/>
      <c r="AEO92" s="8"/>
      <c r="AEP92" s="8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8"/>
      <c r="AFC92" s="8"/>
      <c r="AFD92" s="8"/>
      <c r="AFE92" s="8"/>
      <c r="AFF92" s="8"/>
      <c r="AFG92" s="8"/>
      <c r="AFH92" s="8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8"/>
      <c r="AFU92" s="8"/>
      <c r="AFV92" s="8"/>
      <c r="AFW92" s="8"/>
      <c r="AFX92" s="8"/>
      <c r="AFY92" s="8"/>
      <c r="AFZ92" s="8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8"/>
      <c r="AGM92" s="8"/>
      <c r="AGN92" s="8"/>
      <c r="AGO92" s="8"/>
      <c r="AGP92" s="8"/>
      <c r="AGQ92" s="8"/>
      <c r="AGR92" s="8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8"/>
      <c r="AHE92" s="8"/>
      <c r="AHF92" s="8"/>
      <c r="AHG92" s="8"/>
      <c r="AHH92" s="8"/>
      <c r="AHI92" s="8"/>
      <c r="AHJ92" s="8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8"/>
      <c r="AHW92" s="8"/>
      <c r="AHX92" s="8"/>
      <c r="AHY92" s="8"/>
      <c r="AHZ92" s="8"/>
      <c r="AIA92" s="8"/>
      <c r="AIB92" s="8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8"/>
      <c r="AIO92" s="8"/>
      <c r="AIP92" s="8"/>
      <c r="AIQ92" s="8"/>
      <c r="AIR92" s="8"/>
      <c r="AIS92" s="8"/>
      <c r="AIT92" s="8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8"/>
      <c r="AJG92" s="8"/>
      <c r="AJH92" s="8"/>
      <c r="AJI92" s="8"/>
      <c r="AJJ92" s="8"/>
      <c r="AJK92" s="8"/>
      <c r="AJL92" s="8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  <c r="AJX92" s="8"/>
      <c r="AJY92" s="8"/>
      <c r="AJZ92" s="8"/>
      <c r="AKA92" s="8"/>
      <c r="AKB92" s="8"/>
      <c r="AKC92" s="8"/>
      <c r="AKD92" s="8"/>
      <c r="AKE92" s="8"/>
      <c r="AKF92" s="8"/>
      <c r="AKG92" s="8"/>
      <c r="AKH92" s="8"/>
      <c r="AKI92" s="8"/>
      <c r="AKJ92" s="8"/>
      <c r="AKK92" s="8"/>
      <c r="AKL92" s="8"/>
      <c r="AKM92" s="8"/>
      <c r="AKN92" s="8"/>
      <c r="AKO92" s="8"/>
      <c r="AKP92" s="8"/>
      <c r="AKQ92" s="8"/>
      <c r="AKR92" s="8"/>
      <c r="AKS92" s="8"/>
      <c r="AKT92" s="8"/>
      <c r="AKU92" s="8"/>
      <c r="AKV92" s="8"/>
      <c r="AKW92" s="8"/>
      <c r="AKX92" s="8"/>
      <c r="AKY92" s="8"/>
      <c r="AKZ92" s="8"/>
      <c r="ALA92" s="8"/>
      <c r="ALB92" s="8"/>
      <c r="ALC92" s="8"/>
      <c r="ALD92" s="8"/>
      <c r="ALE92" s="8"/>
      <c r="ALF92" s="8"/>
      <c r="ALG92" s="8"/>
      <c r="ALH92" s="8"/>
      <c r="ALI92" s="8"/>
      <c r="ALJ92" s="8"/>
      <c r="ALK92" s="8"/>
      <c r="ALL92" s="8"/>
      <c r="ALM92" s="8"/>
      <c r="ALN92" s="8"/>
      <c r="ALO92" s="8"/>
      <c r="ALP92" s="8"/>
      <c r="ALQ92" s="8"/>
      <c r="ALR92" s="8"/>
      <c r="ALS92" s="8"/>
      <c r="ALT92" s="8"/>
      <c r="ALU92" s="8"/>
      <c r="ALV92" s="8"/>
      <c r="ALW92" s="8"/>
      <c r="ALX92" s="8"/>
      <c r="ALY92" s="8"/>
      <c r="ALZ92" s="8"/>
      <c r="AMA92" s="8"/>
      <c r="AMB92" s="8"/>
      <c r="AMC92" s="8"/>
      <c r="AMD92" s="8"/>
      <c r="AME92" s="8"/>
      <c r="AMF92" s="8"/>
      <c r="AMG92" s="8"/>
    </row>
    <row r="93" spans="1:1021" ht="12.75" customHeight="1" x14ac:dyDescent="0.2">
      <c r="A93" s="27" t="s">
        <v>172</v>
      </c>
      <c r="B93" s="27"/>
      <c r="C93" s="27"/>
      <c r="D93" s="28"/>
      <c r="E93" s="29"/>
      <c r="F93" s="30"/>
      <c r="G93" s="31"/>
      <c r="H93" s="32"/>
      <c r="I93" s="27"/>
      <c r="J93" s="25"/>
      <c r="K93" s="26"/>
      <c r="L93" s="26"/>
    </row>
    <row r="94" spans="1:1021" ht="12.75" customHeight="1" x14ac:dyDescent="0.2">
      <c r="A94" s="27"/>
      <c r="B94" s="27"/>
      <c r="C94" s="27"/>
      <c r="D94" s="28"/>
      <c r="E94" s="29"/>
      <c r="F94" s="30"/>
      <c r="G94" s="31"/>
      <c r="H94" s="32"/>
      <c r="I94" s="27"/>
      <c r="J94" s="25"/>
      <c r="K94" s="26"/>
      <c r="L94" s="26"/>
    </row>
    <row r="95" spans="1:1021" ht="22.9" customHeight="1" x14ac:dyDescent="0.2">
      <c r="A95" s="232" t="s">
        <v>173</v>
      </c>
      <c r="B95" s="232"/>
      <c r="C95" s="232"/>
      <c r="D95" s="232"/>
      <c r="E95" s="232"/>
      <c r="F95" s="232"/>
      <c r="G95" s="232"/>
      <c r="H95" s="232"/>
      <c r="I95" s="27"/>
      <c r="J95" s="25"/>
    </row>
    <row r="96" spans="1:1021" ht="12.75" customHeight="1" x14ac:dyDescent="0.2">
      <c r="A96" s="33" t="s">
        <v>106</v>
      </c>
      <c r="B96" s="33"/>
      <c r="C96" s="33"/>
      <c r="D96" s="28"/>
      <c r="E96" s="33"/>
      <c r="F96" s="33"/>
      <c r="G96" s="33"/>
      <c r="H96" s="33"/>
      <c r="I96" s="27"/>
      <c r="J96" s="25"/>
    </row>
    <row r="97" spans="1:10" ht="12.75" customHeight="1" x14ac:dyDescent="0.2">
      <c r="A97" s="33"/>
      <c r="B97" s="33"/>
      <c r="C97" s="33"/>
      <c r="D97" s="28"/>
      <c r="E97" s="33"/>
      <c r="F97" s="33"/>
      <c r="G97" s="33"/>
      <c r="H97" s="33"/>
      <c r="I97" s="27"/>
      <c r="J97" s="25"/>
    </row>
    <row r="98" spans="1:10" ht="12.75" customHeight="1" x14ac:dyDescent="0.2">
      <c r="A98" s="33" t="s">
        <v>96</v>
      </c>
      <c r="B98" s="33"/>
      <c r="C98" s="33"/>
      <c r="D98" s="28"/>
      <c r="E98" s="33"/>
      <c r="F98" s="33"/>
      <c r="G98" s="33"/>
      <c r="H98" s="33"/>
      <c r="I98" s="27"/>
      <c r="J98" s="25"/>
    </row>
    <row r="99" spans="1:10" ht="13.5" customHeight="1" x14ac:dyDescent="0.2">
      <c r="A99" s="33" t="s">
        <v>97</v>
      </c>
      <c r="B99" s="27"/>
      <c r="C99" s="27"/>
      <c r="D99" s="28"/>
      <c r="E99" s="29"/>
      <c r="F99" s="30"/>
      <c r="G99" s="31"/>
      <c r="H99" s="32"/>
      <c r="I99" s="27"/>
      <c r="J99" s="25"/>
    </row>
    <row r="100" spans="1:10" ht="13.5" customHeight="1" x14ac:dyDescent="0.2">
      <c r="A100" s="34" t="s">
        <v>174</v>
      </c>
      <c r="B100" s="27"/>
      <c r="C100" s="27"/>
      <c r="D100" s="28"/>
      <c r="E100" s="29"/>
      <c r="F100" s="30"/>
      <c r="G100" s="31"/>
      <c r="H100" s="32"/>
      <c r="I100" s="27"/>
      <c r="J100" s="25"/>
    </row>
    <row r="101" spans="1:10" ht="22.15" customHeight="1" x14ac:dyDescent="0.2">
      <c r="A101" s="233" t="s">
        <v>175</v>
      </c>
      <c r="B101" s="233"/>
      <c r="C101" s="233"/>
      <c r="D101" s="233"/>
      <c r="E101" s="233"/>
      <c r="F101" s="233"/>
      <c r="G101" s="233"/>
      <c r="H101" s="233"/>
      <c r="I101" s="27"/>
      <c r="J101" s="25"/>
    </row>
    <row r="102" spans="1:10" ht="27" customHeight="1" x14ac:dyDescent="0.2">
      <c r="A102" s="234" t="s">
        <v>176</v>
      </c>
      <c r="B102" s="234"/>
      <c r="C102" s="234"/>
      <c r="D102" s="234"/>
      <c r="E102" s="234"/>
      <c r="F102" s="234"/>
      <c r="G102" s="234"/>
      <c r="H102" s="234"/>
      <c r="I102" s="27"/>
      <c r="J102" s="25"/>
    </row>
    <row r="103" spans="1:10" x14ac:dyDescent="0.2">
      <c r="A103" s="8"/>
      <c r="B103" s="8"/>
      <c r="C103" s="8"/>
      <c r="D103" s="28"/>
      <c r="E103" s="29"/>
      <c r="F103" s="30"/>
      <c r="G103" s="31"/>
      <c r="H103" s="32"/>
    </row>
    <row r="104" spans="1:10" x14ac:dyDescent="0.2">
      <c r="A104" s="35" t="s">
        <v>94</v>
      </c>
      <c r="B104" s="8"/>
      <c r="C104" s="8"/>
      <c r="D104" s="28"/>
      <c r="E104" s="29"/>
      <c r="F104" s="30"/>
      <c r="G104" s="31"/>
      <c r="H104" s="32"/>
    </row>
  </sheetData>
  <mergeCells count="3">
    <mergeCell ref="A95:H95"/>
    <mergeCell ref="A101:H101"/>
    <mergeCell ref="A102:H102"/>
  </mergeCells>
  <pageMargins left="0.70866141732283472" right="0.70866141732283472" top="1.0629921259842521" bottom="0.78740157480314965" header="0.31496062992125984" footer="0.51181102362204722"/>
  <pageSetup paperSize="9" firstPageNumber="0" orientation="landscape" r:id="rId1"/>
  <headerFooter scaleWithDoc="0" alignWithMargins="0">
    <oddHeader>&amp;C&amp;L&amp;"Arial"&amp;B&amp;10Staatskanzlei_x000D_&amp;B&amp;10Dienststelle für Statistik&amp;R&amp;G</oddHeader>
    <oddFooter>&amp;L&amp;C&amp;R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MJ104"/>
  <sheetViews>
    <sheetView zoomScaleNormal="100" workbookViewId="0"/>
  </sheetViews>
  <sheetFormatPr baseColWidth="10" defaultRowHeight="14.25" x14ac:dyDescent="0.2"/>
  <cols>
    <col min="1" max="1" width="18.75" customWidth="1"/>
    <col min="2" max="3" width="8.875" customWidth="1"/>
    <col min="4" max="4" width="11.25" customWidth="1"/>
    <col min="5" max="6" width="8.5" customWidth="1"/>
    <col min="7" max="7" width="11.25" customWidth="1"/>
    <col min="8" max="8" width="3" customWidth="1"/>
  </cols>
  <sheetData>
    <row r="1" spans="1:1024" ht="20.100000000000001" customHeight="1" x14ac:dyDescent="0.25">
      <c r="A1" s="1" t="s">
        <v>104</v>
      </c>
      <c r="B1" s="2"/>
      <c r="C1" s="2"/>
      <c r="D1" s="3"/>
      <c r="E1" s="4"/>
      <c r="F1" s="5"/>
      <c r="G1" s="6"/>
      <c r="H1" s="7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</row>
    <row r="2" spans="1:1024" ht="12.75" customHeight="1" x14ac:dyDescent="0.2">
      <c r="A2" s="2" t="s">
        <v>167</v>
      </c>
      <c r="B2" s="9"/>
      <c r="C2" s="9"/>
      <c r="D2" s="10"/>
      <c r="E2" s="11"/>
      <c r="F2" s="5"/>
      <c r="G2" s="12"/>
      <c r="H2" s="13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</row>
    <row r="3" spans="1:1024" ht="12.75" customHeight="1" x14ac:dyDescent="0.2">
      <c r="A3" s="14"/>
      <c r="B3" s="15" t="s">
        <v>102</v>
      </c>
      <c r="C3" s="16"/>
      <c r="D3" s="17"/>
      <c r="E3" s="16"/>
      <c r="F3" s="16"/>
      <c r="G3" s="16"/>
      <c r="H3" s="18"/>
    </row>
    <row r="4" spans="1:1024" x14ac:dyDescent="0.2">
      <c r="A4" s="19"/>
      <c r="B4" s="15" t="s">
        <v>168</v>
      </c>
      <c r="C4" s="16"/>
      <c r="D4" s="20"/>
      <c r="E4" s="15" t="s">
        <v>169</v>
      </c>
      <c r="F4" s="16"/>
      <c r="G4" s="16"/>
      <c r="H4" s="16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</row>
    <row r="5" spans="1:1024" ht="38.25" customHeight="1" x14ac:dyDescent="0.2">
      <c r="A5" s="21" t="s">
        <v>0</v>
      </c>
      <c r="B5" s="61" t="s">
        <v>170</v>
      </c>
      <c r="C5" s="61" t="s">
        <v>171</v>
      </c>
      <c r="D5" s="22" t="s">
        <v>1</v>
      </c>
      <c r="E5" s="22" t="s">
        <v>170</v>
      </c>
      <c r="F5" s="22" t="s">
        <v>171</v>
      </c>
      <c r="G5" s="23" t="s">
        <v>1</v>
      </c>
      <c r="H5" s="24"/>
      <c r="I5" s="8"/>
      <c r="J5" s="64"/>
      <c r="K5" s="6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</row>
    <row r="6" spans="1:1024" ht="24.75" customHeight="1" x14ac:dyDescent="0.2">
      <c r="A6" s="25" t="s">
        <v>2</v>
      </c>
      <c r="B6" s="44">
        <v>6416311</v>
      </c>
      <c r="C6" s="44">
        <v>6411512.7400000002</v>
      </c>
      <c r="D6" s="45">
        <f>(C6-B6)*100/B6</f>
        <v>-7.4782222993863237E-2</v>
      </c>
      <c r="E6" s="44">
        <v>2710191</v>
      </c>
      <c r="F6" s="44">
        <v>2936620.31</v>
      </c>
      <c r="G6" s="45">
        <f>(F6-E6)*100/E6</f>
        <v>8.3547362529061626</v>
      </c>
      <c r="H6" s="37" t="s">
        <v>3</v>
      </c>
      <c r="J6" s="47"/>
      <c r="K6" s="62"/>
      <c r="L6" s="62"/>
      <c r="M6" s="60"/>
      <c r="N6" s="62"/>
      <c r="P6" s="60"/>
    </row>
    <row r="7" spans="1:1024" ht="24.75" customHeight="1" x14ac:dyDescent="0.2">
      <c r="A7" s="25" t="s">
        <v>4</v>
      </c>
      <c r="B7" s="44">
        <v>1634301</v>
      </c>
      <c r="C7" s="44">
        <v>1555226.97</v>
      </c>
      <c r="D7" s="45">
        <f>(C7-B7)*100/B7</f>
        <v>-4.8384006373366981</v>
      </c>
      <c r="E7" s="44">
        <v>689690</v>
      </c>
      <c r="F7" s="44">
        <v>820519.45</v>
      </c>
      <c r="G7" s="43">
        <f>(F7-E7)*100/E7</f>
        <v>18.969312299728859</v>
      </c>
      <c r="H7" s="37" t="s">
        <v>3</v>
      </c>
      <c r="I7" s="37"/>
      <c r="J7" s="47"/>
      <c r="K7" s="62"/>
      <c r="L7" s="62"/>
      <c r="M7" s="60"/>
      <c r="N7" s="62"/>
      <c r="O7" s="8"/>
      <c r="P7" s="60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</row>
    <row r="8" spans="1:1024" ht="12.95" customHeight="1" x14ac:dyDescent="0.2">
      <c r="A8" s="26" t="s">
        <v>5</v>
      </c>
      <c r="B8" s="39">
        <v>484154.8</v>
      </c>
      <c r="C8" s="39">
        <v>423878</v>
      </c>
      <c r="D8" s="38">
        <f>(C8-B8)*100/B8</f>
        <v>-12.449902386592056</v>
      </c>
      <c r="E8" s="47">
        <v>259119.08</v>
      </c>
      <c r="F8" s="47">
        <v>232288.56</v>
      </c>
      <c r="G8" s="40">
        <f>(F8-E8)*100/E8</f>
        <v>-10.354513453814359</v>
      </c>
      <c r="H8" s="37" t="s">
        <v>6</v>
      </c>
      <c r="J8" s="47"/>
      <c r="K8" s="62"/>
      <c r="L8" s="62"/>
      <c r="M8" s="60"/>
      <c r="N8" s="62"/>
      <c r="P8" s="60"/>
    </row>
    <row r="9" spans="1:1024" ht="12.95" customHeight="1" x14ac:dyDescent="0.2">
      <c r="A9" s="26" t="s">
        <v>7</v>
      </c>
      <c r="B9" s="39">
        <v>499874</v>
      </c>
      <c r="C9" s="39">
        <v>554321</v>
      </c>
      <c r="D9" s="38">
        <f>(C9-B9)*100/B9</f>
        <v>10.892144820494766</v>
      </c>
      <c r="E9" s="47">
        <v>192347</v>
      </c>
      <c r="F9" s="47">
        <v>291586</v>
      </c>
      <c r="G9" s="40">
        <f>(F9-E9)*100/E9</f>
        <v>51.593734240721197</v>
      </c>
      <c r="H9" s="37" t="s">
        <v>3</v>
      </c>
      <c r="I9" s="26"/>
      <c r="J9" s="47"/>
      <c r="K9" s="62"/>
      <c r="L9" s="62"/>
      <c r="M9" s="60"/>
      <c r="N9" s="62"/>
      <c r="O9" s="8"/>
      <c r="P9" s="60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</row>
    <row r="10" spans="1:1024" ht="12.95" customHeight="1" x14ac:dyDescent="0.2">
      <c r="A10" s="26" t="s">
        <v>8</v>
      </c>
      <c r="B10" s="39">
        <v>0</v>
      </c>
      <c r="C10" s="39">
        <v>3206.5</v>
      </c>
      <c r="D10" s="36" t="s">
        <v>103</v>
      </c>
      <c r="E10" s="47">
        <v>-3647.05</v>
      </c>
      <c r="F10" s="47">
        <v>3206.5</v>
      </c>
      <c r="G10" s="38" t="s">
        <v>99</v>
      </c>
      <c r="H10" s="37" t="s">
        <v>3</v>
      </c>
      <c r="I10" s="26"/>
      <c r="J10" s="47"/>
      <c r="K10" s="62"/>
      <c r="L10" s="62"/>
      <c r="M10" s="60"/>
      <c r="N10" s="62"/>
      <c r="O10" s="8"/>
      <c r="P10" s="60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</row>
    <row r="11" spans="1:1024" ht="12.95" customHeight="1" x14ac:dyDescent="0.2">
      <c r="A11" s="26" t="s">
        <v>9</v>
      </c>
      <c r="B11" s="39">
        <v>81589</v>
      </c>
      <c r="C11" s="39">
        <v>90685.1</v>
      </c>
      <c r="D11" s="38">
        <f>(C11-B11)*100/B11</f>
        <v>11.148684258907458</v>
      </c>
      <c r="E11" s="47">
        <v>42935.8</v>
      </c>
      <c r="F11" s="47">
        <v>50472.21</v>
      </c>
      <c r="G11" s="40">
        <f>(F11-E11)*100/E11</f>
        <v>17.55274153503602</v>
      </c>
      <c r="H11" s="37" t="s">
        <v>3</v>
      </c>
      <c r="I11" s="26"/>
      <c r="J11" s="47"/>
      <c r="K11" s="62"/>
      <c r="L11" s="62"/>
      <c r="M11" s="60"/>
      <c r="N11" s="62"/>
      <c r="O11" s="8"/>
      <c r="P11" s="60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</row>
    <row r="12" spans="1:1024" ht="12.95" customHeight="1" x14ac:dyDescent="0.2">
      <c r="A12" s="26" t="s">
        <v>10</v>
      </c>
      <c r="B12" s="39">
        <v>52026</v>
      </c>
      <c r="C12" s="39">
        <v>46559</v>
      </c>
      <c r="D12" s="41">
        <f>(C12-B12)*100/B12</f>
        <v>-10.508207434744167</v>
      </c>
      <c r="E12" s="47">
        <v>32942.300000000003</v>
      </c>
      <c r="F12" s="47">
        <v>44245</v>
      </c>
      <c r="G12" s="41">
        <f>(F12-E12)*100/E12</f>
        <v>34.310597620688284</v>
      </c>
      <c r="H12" s="37" t="s">
        <v>3</v>
      </c>
      <c r="I12" s="26"/>
      <c r="J12" s="47"/>
      <c r="K12" s="62"/>
      <c r="L12" s="62"/>
      <c r="M12" s="60"/>
      <c r="N12" s="62"/>
      <c r="O12" s="8"/>
      <c r="P12" s="60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</row>
    <row r="13" spans="1:1024" ht="12.95" customHeight="1" x14ac:dyDescent="0.2">
      <c r="A13" s="26" t="s">
        <v>11</v>
      </c>
      <c r="B13" s="39">
        <v>20208</v>
      </c>
      <c r="C13" s="39">
        <v>19936</v>
      </c>
      <c r="D13" s="38">
        <f>(C13-B13)*100/B13</f>
        <v>-1.3460015835312746</v>
      </c>
      <c r="E13" s="47">
        <v>-434.06</v>
      </c>
      <c r="F13" s="47">
        <v>2311.36</v>
      </c>
      <c r="G13" s="38" t="s">
        <v>99</v>
      </c>
      <c r="H13" s="37" t="s">
        <v>3</v>
      </c>
      <c r="I13" s="26"/>
      <c r="J13" s="47"/>
      <c r="K13" s="62"/>
      <c r="L13" s="62"/>
      <c r="M13" s="60"/>
      <c r="N13" s="62"/>
      <c r="O13" s="8"/>
      <c r="P13" s="60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</row>
    <row r="14" spans="1:1024" ht="12.95" customHeight="1" x14ac:dyDescent="0.2">
      <c r="A14" s="26" t="s">
        <v>12</v>
      </c>
      <c r="B14" s="39">
        <v>3670</v>
      </c>
      <c r="C14" s="39">
        <v>8720</v>
      </c>
      <c r="D14" s="38" t="s">
        <v>98</v>
      </c>
      <c r="E14" s="47">
        <v>3670</v>
      </c>
      <c r="F14" s="47">
        <v>8720</v>
      </c>
      <c r="G14" s="38" t="s">
        <v>98</v>
      </c>
      <c r="H14" s="37" t="s">
        <v>3</v>
      </c>
      <c r="I14" s="37"/>
      <c r="J14" s="47"/>
      <c r="K14" s="62"/>
      <c r="L14" s="41"/>
      <c r="M14" s="41"/>
      <c r="N14" s="62"/>
      <c r="O14" s="8"/>
      <c r="P14" s="60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</row>
    <row r="15" spans="1:1024" ht="12.95" customHeight="1" x14ac:dyDescent="0.2">
      <c r="A15" s="26" t="s">
        <v>13</v>
      </c>
      <c r="B15" s="39">
        <v>83961.55</v>
      </c>
      <c r="C15" s="39">
        <v>70440.149999999994</v>
      </c>
      <c r="D15" s="38">
        <f t="shared" ref="D15:D29" si="0">(C15-B15)*100/B15</f>
        <v>-16.104276302664744</v>
      </c>
      <c r="E15" s="47">
        <v>-11791.65</v>
      </c>
      <c r="F15" s="47">
        <v>5612.25</v>
      </c>
      <c r="G15" s="38" t="s">
        <v>99</v>
      </c>
      <c r="H15" s="37" t="s">
        <v>3</v>
      </c>
      <c r="I15" s="37"/>
      <c r="J15" s="47"/>
      <c r="K15" s="62"/>
      <c r="L15" s="62"/>
      <c r="M15" s="60"/>
      <c r="N15" s="62"/>
      <c r="O15" s="8"/>
      <c r="P15" s="60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</row>
    <row r="16" spans="1:1024" ht="12.95" customHeight="1" x14ac:dyDescent="0.2">
      <c r="A16" s="26" t="s">
        <v>14</v>
      </c>
      <c r="B16" s="39">
        <v>265752.40999999997</v>
      </c>
      <c r="C16" s="39">
        <v>198129.97</v>
      </c>
      <c r="D16" s="38">
        <f t="shared" si="0"/>
        <v>-25.445654472145701</v>
      </c>
      <c r="E16" s="47">
        <v>93844.31</v>
      </c>
      <c r="F16" s="47">
        <v>123599.77</v>
      </c>
      <c r="G16" s="40">
        <f t="shared" ref="G16:G21" si="1">(F16-E16)*100/E16</f>
        <v>31.707260674621622</v>
      </c>
      <c r="H16" s="37" t="s">
        <v>3</v>
      </c>
      <c r="I16" s="37"/>
      <c r="J16" s="47"/>
      <c r="K16" s="62"/>
      <c r="L16" s="62"/>
      <c r="M16" s="60"/>
      <c r="N16" s="62"/>
      <c r="O16" s="8"/>
      <c r="P16" s="60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</row>
    <row r="17" spans="1:1024" ht="12.95" customHeight="1" x14ac:dyDescent="0.2">
      <c r="A17" s="26" t="s">
        <v>15</v>
      </c>
      <c r="B17" s="39">
        <v>85330</v>
      </c>
      <c r="C17" s="39">
        <v>73734</v>
      </c>
      <c r="D17" s="38">
        <f t="shared" si="0"/>
        <v>-13.58959334348998</v>
      </c>
      <c r="E17" s="47">
        <v>53340.3</v>
      </c>
      <c r="F17" s="47">
        <v>38112.25</v>
      </c>
      <c r="G17" s="41">
        <f t="shared" si="1"/>
        <v>-28.548864554567562</v>
      </c>
      <c r="H17" s="37" t="s">
        <v>6</v>
      </c>
      <c r="I17" s="37"/>
      <c r="J17" s="47"/>
      <c r="K17" s="62"/>
      <c r="L17" s="62"/>
      <c r="M17" s="60"/>
      <c r="N17" s="62"/>
      <c r="O17" s="8"/>
      <c r="P17" s="60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</row>
    <row r="18" spans="1:1024" ht="12.95" customHeight="1" x14ac:dyDescent="0.2">
      <c r="A18" s="26" t="s">
        <v>16</v>
      </c>
      <c r="B18" s="39">
        <v>6830</v>
      </c>
      <c r="C18" s="39">
        <v>0</v>
      </c>
      <c r="D18" s="38">
        <f t="shared" si="0"/>
        <v>-100</v>
      </c>
      <c r="E18" s="47">
        <v>-585</v>
      </c>
      <c r="F18" s="47">
        <v>0</v>
      </c>
      <c r="G18" s="38">
        <f t="shared" si="1"/>
        <v>-100</v>
      </c>
      <c r="H18" s="37" t="s">
        <v>3</v>
      </c>
      <c r="I18" s="37"/>
      <c r="J18" s="47"/>
      <c r="K18" s="62"/>
      <c r="L18" s="62"/>
      <c r="M18" s="60"/>
      <c r="N18" s="62"/>
      <c r="O18" s="8"/>
      <c r="P18" s="60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</row>
    <row r="19" spans="1:1024" ht="12.95" customHeight="1" x14ac:dyDescent="0.2">
      <c r="A19" s="26" t="s">
        <v>17</v>
      </c>
      <c r="B19" s="42">
        <v>50905.5</v>
      </c>
      <c r="C19" s="42">
        <v>65617.25</v>
      </c>
      <c r="D19" s="36">
        <f t="shared" si="0"/>
        <v>28.900118847668718</v>
      </c>
      <c r="E19" s="47">
        <v>27949.200000000001</v>
      </c>
      <c r="F19" s="47">
        <v>20365.55</v>
      </c>
      <c r="G19" s="46">
        <f t="shared" si="1"/>
        <v>-27.133692556495358</v>
      </c>
      <c r="H19" s="37" t="s">
        <v>6</v>
      </c>
      <c r="I19" s="37"/>
      <c r="J19" s="47"/>
      <c r="K19" s="62"/>
      <c r="L19" s="62"/>
      <c r="M19" s="60"/>
      <c r="N19" s="62"/>
      <c r="O19" s="8"/>
      <c r="P19" s="60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</row>
    <row r="20" spans="1:1024" ht="24.75" customHeight="1" x14ac:dyDescent="0.2">
      <c r="A20" s="25" t="s">
        <v>18</v>
      </c>
      <c r="B20" s="44">
        <v>1433959</v>
      </c>
      <c r="C20" s="44">
        <v>1534843.22</v>
      </c>
      <c r="D20" s="45">
        <f t="shared" si="0"/>
        <v>7.0353629357603644</v>
      </c>
      <c r="E20" s="44">
        <v>556198</v>
      </c>
      <c r="F20" s="44">
        <v>572043.52000000002</v>
      </c>
      <c r="G20" s="43">
        <f t="shared" si="1"/>
        <v>2.8488991330425528</v>
      </c>
      <c r="H20" s="37" t="s">
        <v>3</v>
      </c>
      <c r="I20" s="37"/>
      <c r="J20" s="47"/>
      <c r="K20" s="62"/>
      <c r="L20" s="62"/>
      <c r="M20" s="60"/>
      <c r="N20" s="62"/>
      <c r="P20" s="60"/>
    </row>
    <row r="21" spans="1:1024" ht="12.95" customHeight="1" x14ac:dyDescent="0.2">
      <c r="A21" s="26" t="s">
        <v>19</v>
      </c>
      <c r="B21" s="42">
        <v>75603.100000000006</v>
      </c>
      <c r="C21" s="42">
        <v>72054.899999999994</v>
      </c>
      <c r="D21" s="36">
        <f t="shared" si="0"/>
        <v>-4.6931937976088429</v>
      </c>
      <c r="E21" s="42">
        <v>30230.55</v>
      </c>
      <c r="F21" s="42">
        <v>23454.25</v>
      </c>
      <c r="G21" s="38">
        <f t="shared" si="1"/>
        <v>-22.415404284738447</v>
      </c>
      <c r="H21" s="37" t="s">
        <v>6</v>
      </c>
      <c r="I21" s="37"/>
      <c r="J21" s="47"/>
      <c r="K21" s="62"/>
      <c r="L21" s="62"/>
      <c r="M21" s="38"/>
      <c r="N21" s="62"/>
      <c r="P21" s="60"/>
    </row>
    <row r="22" spans="1:1024" ht="12.95" customHeight="1" x14ac:dyDescent="0.2">
      <c r="A22" s="26" t="s">
        <v>20</v>
      </c>
      <c r="B22" s="39">
        <v>25246.3</v>
      </c>
      <c r="C22" s="39">
        <v>31107.65</v>
      </c>
      <c r="D22" s="38">
        <f t="shared" si="0"/>
        <v>23.216669373333925</v>
      </c>
      <c r="E22" s="39">
        <v>2701.5</v>
      </c>
      <c r="F22" s="39">
        <v>10962.25</v>
      </c>
      <c r="G22" s="38" t="s">
        <v>98</v>
      </c>
      <c r="H22" s="37" t="s">
        <v>3</v>
      </c>
      <c r="I22" s="26"/>
      <c r="J22" s="47"/>
      <c r="K22" s="62"/>
      <c r="L22" s="62"/>
      <c r="M22" s="60"/>
      <c r="N22" s="62"/>
      <c r="O22" s="8"/>
      <c r="P22" s="60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</row>
    <row r="23" spans="1:1024" ht="12.95" customHeight="1" x14ac:dyDescent="0.2">
      <c r="A23" s="26" t="s">
        <v>22</v>
      </c>
      <c r="B23" s="39">
        <v>104652.8</v>
      </c>
      <c r="C23" s="39">
        <v>139222.32</v>
      </c>
      <c r="D23" s="38">
        <f t="shared" si="0"/>
        <v>33.032580112524464</v>
      </c>
      <c r="E23" s="39">
        <v>53473.88</v>
      </c>
      <c r="F23" s="39">
        <v>58559.19</v>
      </c>
      <c r="G23" s="40">
        <f>(F23-E23)*100/E23</f>
        <v>9.509895298414861</v>
      </c>
      <c r="H23" s="37" t="s">
        <v>3</v>
      </c>
      <c r="I23" s="26"/>
      <c r="J23" s="47"/>
      <c r="K23" s="62"/>
      <c r="L23" s="62"/>
      <c r="M23" s="60"/>
      <c r="N23" s="62"/>
      <c r="O23" s="8"/>
      <c r="P23" s="60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</row>
    <row r="24" spans="1:1024" ht="12.95" customHeight="1" x14ac:dyDescent="0.2">
      <c r="A24" s="26" t="s">
        <v>23</v>
      </c>
      <c r="B24" s="39">
        <v>95043.1</v>
      </c>
      <c r="C24" s="39">
        <v>102350.09</v>
      </c>
      <c r="D24" s="38">
        <f t="shared" si="0"/>
        <v>7.6880804603385098</v>
      </c>
      <c r="E24" s="39">
        <v>42820.85</v>
      </c>
      <c r="F24" s="39">
        <v>40992.75</v>
      </c>
      <c r="G24" s="40">
        <f>(F24-E24)*100/E24</f>
        <v>-4.2691819522498937</v>
      </c>
      <c r="H24" s="37" t="s">
        <v>6</v>
      </c>
      <c r="I24" s="26"/>
      <c r="J24" s="47"/>
      <c r="K24" s="62"/>
      <c r="L24" s="62"/>
      <c r="M24" s="60"/>
      <c r="N24" s="62"/>
      <c r="O24" s="8"/>
      <c r="P24" s="60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</row>
    <row r="25" spans="1:1024" ht="12.95" customHeight="1" x14ac:dyDescent="0.2">
      <c r="A25" s="26" t="s">
        <v>24</v>
      </c>
      <c r="B25" s="39">
        <v>16941.599999999999</v>
      </c>
      <c r="C25" s="39">
        <v>16827.2</v>
      </c>
      <c r="D25" s="38">
        <f t="shared" si="0"/>
        <v>-0.67526089625535857</v>
      </c>
      <c r="E25" s="39">
        <v>7317.45</v>
      </c>
      <c r="F25" s="39">
        <v>15137.48</v>
      </c>
      <c r="G25" s="38" t="s">
        <v>98</v>
      </c>
      <c r="H25" s="37" t="s">
        <v>3</v>
      </c>
      <c r="I25" s="26"/>
      <c r="J25" s="47"/>
      <c r="K25" s="62"/>
      <c r="L25" s="62"/>
      <c r="M25" s="60"/>
      <c r="N25" s="62"/>
      <c r="O25" s="8"/>
      <c r="P25" s="60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</row>
    <row r="26" spans="1:1024" ht="12.95" customHeight="1" x14ac:dyDescent="0.2">
      <c r="A26" s="26" t="s">
        <v>25</v>
      </c>
      <c r="B26" s="39">
        <v>542810.1</v>
      </c>
      <c r="C26" s="39">
        <v>565985.6</v>
      </c>
      <c r="D26" s="38">
        <f t="shared" si="0"/>
        <v>4.2695410420697772</v>
      </c>
      <c r="E26" s="39">
        <v>275568.09999999998</v>
      </c>
      <c r="F26" s="39">
        <v>275415.77</v>
      </c>
      <c r="G26" s="40">
        <f>(F26-E26)*100/E26</f>
        <v>-5.5278531876497353E-2</v>
      </c>
      <c r="H26" s="37" t="s">
        <v>21</v>
      </c>
      <c r="I26" s="26"/>
      <c r="J26" s="47"/>
      <c r="K26" s="62"/>
      <c r="L26" s="62"/>
      <c r="M26" s="60"/>
      <c r="N26" s="62"/>
      <c r="O26" s="8"/>
      <c r="P26" s="60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</row>
    <row r="27" spans="1:1024" ht="12.95" customHeight="1" x14ac:dyDescent="0.2">
      <c r="A27" s="26" t="s">
        <v>26</v>
      </c>
      <c r="B27" s="39">
        <v>73428.850000000006</v>
      </c>
      <c r="C27" s="39">
        <v>76848.350000000006</v>
      </c>
      <c r="D27" s="38">
        <f t="shared" si="0"/>
        <v>4.6568889476002955</v>
      </c>
      <c r="E27" s="39">
        <v>57610.85</v>
      </c>
      <c r="F27" s="39">
        <v>61156.35</v>
      </c>
      <c r="G27" s="40">
        <f>(F27-E27)*100/E27</f>
        <v>6.1542226854837239</v>
      </c>
      <c r="H27" s="37" t="s">
        <v>3</v>
      </c>
      <c r="I27" s="26"/>
      <c r="J27" s="47"/>
      <c r="K27" s="62"/>
      <c r="L27" s="62"/>
      <c r="M27" s="60"/>
      <c r="N27" s="62"/>
      <c r="O27" s="8"/>
      <c r="P27" s="60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</row>
    <row r="28" spans="1:1024" ht="12.95" customHeight="1" x14ac:dyDescent="0.2">
      <c r="A28" s="26" t="s">
        <v>27</v>
      </c>
      <c r="B28" s="39">
        <v>17905</v>
      </c>
      <c r="C28" s="39">
        <v>11725</v>
      </c>
      <c r="D28" s="38">
        <f t="shared" si="0"/>
        <v>-34.51549846411617</v>
      </c>
      <c r="E28" s="39">
        <v>0</v>
      </c>
      <c r="F28" s="39">
        <v>0</v>
      </c>
      <c r="G28" s="36" t="s">
        <v>103</v>
      </c>
      <c r="H28" s="37" t="s">
        <v>21</v>
      </c>
      <c r="I28" s="26"/>
      <c r="J28" s="47"/>
      <c r="K28" s="62"/>
      <c r="L28" s="62"/>
      <c r="M28" s="60"/>
      <c r="N28" s="62"/>
      <c r="O28" s="8"/>
      <c r="P28" s="60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</row>
    <row r="29" spans="1:1024" ht="12.95" customHeight="1" x14ac:dyDescent="0.2">
      <c r="A29" s="26" t="s">
        <v>28</v>
      </c>
      <c r="B29" s="39">
        <v>24988</v>
      </c>
      <c r="C29" s="39">
        <v>46760</v>
      </c>
      <c r="D29" s="38">
        <f t="shared" si="0"/>
        <v>87.129822314711063</v>
      </c>
      <c r="E29" s="39">
        <v>20228</v>
      </c>
      <c r="F29" s="39">
        <v>28629</v>
      </c>
      <c r="G29" s="40">
        <f>(F29-E29)*100/E29</f>
        <v>41.531540438995449</v>
      </c>
      <c r="H29" s="37" t="s">
        <v>3</v>
      </c>
      <c r="I29" s="26"/>
      <c r="J29" s="47"/>
      <c r="K29" s="62"/>
      <c r="L29" s="62"/>
      <c r="M29" s="60"/>
      <c r="N29" s="62"/>
      <c r="O29" s="8"/>
      <c r="P29" s="60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</row>
    <row r="30" spans="1:1024" ht="12.95" customHeight="1" x14ac:dyDescent="0.2">
      <c r="A30" s="26" t="s">
        <v>29</v>
      </c>
      <c r="B30" s="42">
        <v>0</v>
      </c>
      <c r="C30" s="42">
        <v>1800</v>
      </c>
      <c r="D30" s="36" t="s">
        <v>103</v>
      </c>
      <c r="E30" s="42">
        <v>0</v>
      </c>
      <c r="F30" s="42">
        <v>0</v>
      </c>
      <c r="G30" s="36" t="s">
        <v>103</v>
      </c>
      <c r="H30" s="37" t="s">
        <v>21</v>
      </c>
      <c r="I30" s="26"/>
      <c r="J30" s="47"/>
      <c r="K30" s="62"/>
      <c r="L30" s="41"/>
      <c r="M30" s="41"/>
      <c r="N30" s="62"/>
      <c r="O30" s="8"/>
      <c r="P30" s="60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</row>
    <row r="31" spans="1:1024" ht="12.95" customHeight="1" x14ac:dyDescent="0.2">
      <c r="A31" s="26" t="s">
        <v>30</v>
      </c>
      <c r="B31" s="42">
        <v>36420</v>
      </c>
      <c r="C31" s="42">
        <v>55551.47</v>
      </c>
      <c r="D31" s="36">
        <f>(C31-B31)*100/B31</f>
        <v>52.53012081274025</v>
      </c>
      <c r="E31" s="42">
        <v>2014.61</v>
      </c>
      <c r="F31" s="42">
        <v>30467.23</v>
      </c>
      <c r="G31" s="38" t="s">
        <v>98</v>
      </c>
      <c r="H31" s="37" t="s">
        <v>3</v>
      </c>
      <c r="I31" s="26"/>
      <c r="J31" s="47"/>
      <c r="K31" s="62"/>
      <c r="L31" s="62"/>
      <c r="M31" s="60"/>
      <c r="N31" s="62"/>
      <c r="O31" s="8"/>
      <c r="P31" s="60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</row>
    <row r="32" spans="1:1024" ht="12.95" customHeight="1" x14ac:dyDescent="0.2">
      <c r="A32" s="26" t="s">
        <v>31</v>
      </c>
      <c r="B32" s="39">
        <v>0</v>
      </c>
      <c r="C32" s="39">
        <v>0</v>
      </c>
      <c r="D32" s="36" t="s">
        <v>103</v>
      </c>
      <c r="E32" s="39">
        <v>0</v>
      </c>
      <c r="F32" s="39">
        <v>0</v>
      </c>
      <c r="G32" s="36" t="s">
        <v>103</v>
      </c>
      <c r="H32" s="37" t="s">
        <v>21</v>
      </c>
      <c r="I32" s="26"/>
      <c r="J32" s="47"/>
      <c r="K32" s="62"/>
      <c r="L32" s="41"/>
      <c r="M32" s="41"/>
      <c r="N32" s="62"/>
      <c r="O32" s="8"/>
      <c r="P32" s="60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</row>
    <row r="33" spans="1:1024" ht="12.95" customHeight="1" x14ac:dyDescent="0.2">
      <c r="A33" s="26" t="s">
        <v>32</v>
      </c>
      <c r="B33" s="39">
        <v>77027.149999999994</v>
      </c>
      <c r="C33" s="39">
        <v>67827.899999999994</v>
      </c>
      <c r="D33" s="38">
        <f t="shared" ref="D33:D39" si="2">(C33-B33)*100/B33</f>
        <v>-11.94286689823004</v>
      </c>
      <c r="E33" s="39">
        <v>4911.6499999999996</v>
      </c>
      <c r="F33" s="39">
        <v>11128.45</v>
      </c>
      <c r="G33" s="38" t="s">
        <v>98</v>
      </c>
      <c r="H33" s="37" t="s">
        <v>3</v>
      </c>
      <c r="I33" s="26"/>
      <c r="J33" s="47"/>
      <c r="K33" s="62"/>
      <c r="L33" s="62"/>
      <c r="M33" s="60"/>
      <c r="N33" s="62"/>
      <c r="O33" s="8"/>
      <c r="P33" s="60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</row>
    <row r="34" spans="1:1024" ht="12.95" customHeight="1" x14ac:dyDescent="0.2">
      <c r="A34" s="26" t="s">
        <v>33</v>
      </c>
      <c r="B34" s="39">
        <v>35208</v>
      </c>
      <c r="C34" s="39">
        <v>46596</v>
      </c>
      <c r="D34" s="38">
        <f t="shared" si="2"/>
        <v>32.344921608725286</v>
      </c>
      <c r="E34" s="39">
        <v>16598</v>
      </c>
      <c r="F34" s="39">
        <v>20972</v>
      </c>
      <c r="G34" s="40">
        <f>(F34-E34)*100/E34</f>
        <v>26.352572599108328</v>
      </c>
      <c r="H34" s="37" t="s">
        <v>3</v>
      </c>
      <c r="I34" s="26"/>
      <c r="J34" s="47"/>
      <c r="K34" s="62"/>
      <c r="L34" s="62"/>
      <c r="M34" s="60"/>
      <c r="N34" s="62"/>
      <c r="O34" s="8"/>
      <c r="P34" s="60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</row>
    <row r="35" spans="1:1024" ht="12.95" customHeight="1" x14ac:dyDescent="0.2">
      <c r="A35" s="26" t="s">
        <v>34</v>
      </c>
      <c r="B35" s="42">
        <v>8400</v>
      </c>
      <c r="C35" s="42">
        <v>8400</v>
      </c>
      <c r="D35" s="36">
        <f t="shared" si="2"/>
        <v>0</v>
      </c>
      <c r="E35" s="42">
        <v>2900.5</v>
      </c>
      <c r="F35" s="42">
        <v>8400</v>
      </c>
      <c r="G35" s="38" t="s">
        <v>98</v>
      </c>
      <c r="H35" s="37" t="s">
        <v>3</v>
      </c>
      <c r="I35" s="26"/>
      <c r="J35" s="47"/>
      <c r="K35" s="62"/>
      <c r="L35" s="62"/>
      <c r="M35" s="60"/>
      <c r="N35" s="62"/>
      <c r="O35" s="8"/>
      <c r="P35" s="60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</row>
    <row r="36" spans="1:1024" ht="12.95" customHeight="1" x14ac:dyDescent="0.2">
      <c r="A36" s="26" t="s">
        <v>35</v>
      </c>
      <c r="B36" s="42">
        <v>33243</v>
      </c>
      <c r="C36" s="42">
        <v>28181.63</v>
      </c>
      <c r="D36" s="36">
        <f t="shared" si="2"/>
        <v>-15.225370754745356</v>
      </c>
      <c r="E36" s="42">
        <v>5844.71</v>
      </c>
      <c r="F36" s="42">
        <v>20948.63</v>
      </c>
      <c r="G36" s="38" t="s">
        <v>98</v>
      </c>
      <c r="H36" s="37" t="s">
        <v>3</v>
      </c>
      <c r="I36" s="26"/>
      <c r="J36" s="47"/>
      <c r="K36" s="62"/>
      <c r="L36" s="62"/>
      <c r="M36" s="60"/>
      <c r="N36" s="62"/>
      <c r="O36" s="8"/>
      <c r="P36" s="60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</row>
    <row r="37" spans="1:1024" ht="12.95" customHeight="1" x14ac:dyDescent="0.2">
      <c r="A37" s="26" t="s">
        <v>36</v>
      </c>
      <c r="B37" s="39">
        <v>17036</v>
      </c>
      <c r="C37" s="39">
        <v>20734.95</v>
      </c>
      <c r="D37" s="38">
        <f t="shared" si="2"/>
        <v>21.712549894341397</v>
      </c>
      <c r="E37" s="39">
        <v>11227</v>
      </c>
      <c r="F37" s="39">
        <v>6670.95</v>
      </c>
      <c r="G37" s="40">
        <f>(F37-E37)*100/E37</f>
        <v>-40.581188207000977</v>
      </c>
      <c r="H37" s="37" t="s">
        <v>6</v>
      </c>
      <c r="I37" s="26"/>
      <c r="J37" s="47"/>
      <c r="K37" s="62"/>
      <c r="L37" s="62"/>
      <c r="M37" s="60"/>
      <c r="N37" s="62"/>
      <c r="O37" s="8"/>
      <c r="P37" s="60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</row>
    <row r="38" spans="1:1024" ht="12.95" customHeight="1" x14ac:dyDescent="0.2">
      <c r="A38" s="26" t="s">
        <v>37</v>
      </c>
      <c r="B38" s="39">
        <v>158396.79</v>
      </c>
      <c r="C38" s="39">
        <v>132984.32999999999</v>
      </c>
      <c r="D38" s="38">
        <f t="shared" si="2"/>
        <v>-16.043544821836363</v>
      </c>
      <c r="E38" s="39">
        <v>24642.82</v>
      </c>
      <c r="F38" s="39">
        <v>-44221.52</v>
      </c>
      <c r="G38" s="38" t="s">
        <v>99</v>
      </c>
      <c r="H38" s="37" t="s">
        <v>6</v>
      </c>
      <c r="I38" s="26"/>
      <c r="J38" s="47"/>
      <c r="K38" s="62"/>
      <c r="L38" s="62"/>
      <c r="M38" s="60"/>
      <c r="N38" s="62"/>
      <c r="O38" s="8"/>
      <c r="P38" s="60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</row>
    <row r="39" spans="1:1024" ht="12.95" customHeight="1" x14ac:dyDescent="0.2">
      <c r="A39" s="26" t="s">
        <v>38</v>
      </c>
      <c r="B39" s="39">
        <v>10800</v>
      </c>
      <c r="C39" s="39">
        <v>16560</v>
      </c>
      <c r="D39" s="38">
        <f t="shared" si="2"/>
        <v>53.333333333333336</v>
      </c>
      <c r="E39" s="39">
        <v>0</v>
      </c>
      <c r="F39" s="39">
        <v>0</v>
      </c>
      <c r="G39" s="36" t="s">
        <v>103</v>
      </c>
      <c r="H39" s="37" t="s">
        <v>21</v>
      </c>
      <c r="I39" s="26"/>
      <c r="J39" s="47"/>
      <c r="K39" s="62"/>
      <c r="L39" s="62"/>
      <c r="M39" s="60"/>
      <c r="N39" s="62"/>
      <c r="O39" s="8"/>
      <c r="P39" s="60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</row>
    <row r="40" spans="1:1024" ht="12.95" customHeight="1" x14ac:dyDescent="0.2">
      <c r="A40" s="26" t="s">
        <v>39</v>
      </c>
      <c r="B40" s="39">
        <v>0</v>
      </c>
      <c r="C40" s="39">
        <v>0</v>
      </c>
      <c r="D40" s="36" t="s">
        <v>103</v>
      </c>
      <c r="E40" s="39">
        <v>-7649.4</v>
      </c>
      <c r="F40" s="39">
        <v>0</v>
      </c>
      <c r="G40" s="38">
        <f>(F40-E40)*100/E40</f>
        <v>-100</v>
      </c>
      <c r="H40" s="37" t="s">
        <v>3</v>
      </c>
      <c r="I40" s="26"/>
      <c r="J40" s="47"/>
      <c r="K40" s="62"/>
      <c r="L40" s="62"/>
      <c r="M40" s="60"/>
      <c r="N40" s="62"/>
      <c r="O40" s="8"/>
      <c r="P40" s="60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</row>
    <row r="41" spans="1:1024" ht="12.95" customHeight="1" x14ac:dyDescent="0.2">
      <c r="A41" s="26" t="s">
        <v>40</v>
      </c>
      <c r="B41" s="39">
        <v>22010</v>
      </c>
      <c r="C41" s="39">
        <v>11074.25</v>
      </c>
      <c r="D41" s="38">
        <f>(C41-B41)*100/B41</f>
        <v>-49.685370286233528</v>
      </c>
      <c r="E41" s="39">
        <v>12449.25</v>
      </c>
      <c r="F41" s="39">
        <v>-900</v>
      </c>
      <c r="G41" s="38" t="s">
        <v>99</v>
      </c>
      <c r="H41" s="37" t="s">
        <v>6</v>
      </c>
      <c r="I41" s="26"/>
      <c r="J41" s="47"/>
      <c r="K41" s="62"/>
      <c r="L41" s="62"/>
      <c r="M41" s="60"/>
      <c r="N41" s="62"/>
      <c r="O41" s="8"/>
      <c r="P41" s="60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8"/>
      <c r="ALU41" s="8"/>
      <c r="ALV41" s="8"/>
      <c r="ALW41" s="8"/>
      <c r="ALX41" s="8"/>
      <c r="ALY41" s="8"/>
      <c r="ALZ41" s="8"/>
      <c r="AMA41" s="8"/>
      <c r="AMB41" s="8"/>
      <c r="AMC41" s="8"/>
      <c r="AMD41" s="8"/>
      <c r="AME41" s="8"/>
      <c r="AMF41" s="8"/>
      <c r="AMG41" s="8"/>
      <c r="AMH41" s="8"/>
      <c r="AMI41" s="8"/>
      <c r="AMJ41" s="8"/>
    </row>
    <row r="42" spans="1:1024" ht="12.95" customHeight="1" x14ac:dyDescent="0.2">
      <c r="A42" s="26" t="s">
        <v>41</v>
      </c>
      <c r="B42" s="39">
        <v>58798.75</v>
      </c>
      <c r="C42" s="39">
        <v>82251.58</v>
      </c>
      <c r="D42" s="38">
        <f>(C42-B42)*100/B42</f>
        <v>39.886613235825592</v>
      </c>
      <c r="E42" s="39">
        <v>-6692.25</v>
      </c>
      <c r="F42" s="39">
        <v>9270.74</v>
      </c>
      <c r="G42" s="38" t="s">
        <v>99</v>
      </c>
      <c r="H42" s="37" t="s">
        <v>3</v>
      </c>
      <c r="I42" s="26"/>
      <c r="J42" s="47"/>
      <c r="K42" s="62"/>
      <c r="L42" s="62"/>
      <c r="M42" s="38"/>
      <c r="N42" s="62"/>
      <c r="O42" s="8"/>
      <c r="P42" s="60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8"/>
      <c r="AMA42" s="8"/>
      <c r="AMB42" s="8"/>
      <c r="AMC42" s="8"/>
      <c r="AMD42" s="8"/>
      <c r="AME42" s="8"/>
      <c r="AMF42" s="8"/>
      <c r="AMG42" s="8"/>
      <c r="AMH42" s="8"/>
      <c r="AMI42" s="8"/>
      <c r="AMJ42" s="8"/>
    </row>
    <row r="43" spans="1:1024" ht="12.95" customHeight="1" x14ac:dyDescent="0.2">
      <c r="A43" s="26" t="s">
        <v>121</v>
      </c>
      <c r="B43" s="39">
        <v>0</v>
      </c>
      <c r="C43" s="39">
        <v>0</v>
      </c>
      <c r="D43" s="36" t="s">
        <v>103</v>
      </c>
      <c r="E43" s="39">
        <v>0</v>
      </c>
      <c r="F43" s="39">
        <v>-5000</v>
      </c>
      <c r="G43" s="36" t="s">
        <v>103</v>
      </c>
      <c r="H43" s="37" t="s">
        <v>6</v>
      </c>
      <c r="I43" s="47"/>
      <c r="J43" s="47"/>
      <c r="K43" s="62"/>
      <c r="L43" s="41"/>
      <c r="M43" s="41"/>
      <c r="N43" s="62"/>
      <c r="O43" s="8"/>
      <c r="P43" s="60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</row>
    <row r="44" spans="1:1024" ht="24.75" customHeight="1" x14ac:dyDescent="0.2">
      <c r="A44" s="25" t="s">
        <v>43</v>
      </c>
      <c r="B44" s="44">
        <v>1120195</v>
      </c>
      <c r="C44" s="44">
        <v>1138222.3500000001</v>
      </c>
      <c r="D44" s="45">
        <f>(C44-B44)*100/B44</f>
        <v>1.609304629997464</v>
      </c>
      <c r="E44" s="44">
        <v>429803</v>
      </c>
      <c r="F44" s="44">
        <v>506587.22</v>
      </c>
      <c r="G44" s="43">
        <f>(F44-E44)*100/E44</f>
        <v>17.86498000246624</v>
      </c>
      <c r="H44" s="37" t="s">
        <v>3</v>
      </c>
      <c r="J44" s="47"/>
      <c r="K44" s="62"/>
      <c r="L44" s="62"/>
      <c r="M44" s="60"/>
      <c r="N44" s="62"/>
      <c r="P44" s="60"/>
    </row>
    <row r="45" spans="1:1024" ht="12.95" customHeight="1" x14ac:dyDescent="0.2">
      <c r="A45" s="26" t="s">
        <v>44</v>
      </c>
      <c r="B45" s="39">
        <v>18400</v>
      </c>
      <c r="C45" s="39">
        <v>47138.45</v>
      </c>
      <c r="D45" s="38" t="s">
        <v>98</v>
      </c>
      <c r="E45" s="39">
        <v>12400</v>
      </c>
      <c r="F45" s="39">
        <v>41969.1</v>
      </c>
      <c r="G45" s="38" t="s">
        <v>98</v>
      </c>
      <c r="H45" s="37" t="s">
        <v>3</v>
      </c>
      <c r="J45" s="47"/>
      <c r="K45" s="62"/>
      <c r="L45" s="62"/>
      <c r="M45" s="38"/>
      <c r="N45" s="62"/>
      <c r="P45" s="60"/>
    </row>
    <row r="46" spans="1:1024" ht="12.95" customHeight="1" x14ac:dyDescent="0.2">
      <c r="A46" s="26" t="s">
        <v>122</v>
      </c>
      <c r="B46" s="39">
        <v>67687</v>
      </c>
      <c r="C46" s="39">
        <v>81747.3</v>
      </c>
      <c r="D46" s="38">
        <f>(C46-B46)*100/B46</f>
        <v>20.772526482190084</v>
      </c>
      <c r="E46" s="39">
        <v>33192.28</v>
      </c>
      <c r="F46" s="39">
        <v>41999.72</v>
      </c>
      <c r="G46" s="40">
        <f>(F46-E46)*100/E46</f>
        <v>26.534603829565196</v>
      </c>
      <c r="H46" s="37" t="s">
        <v>3</v>
      </c>
      <c r="I46" s="26"/>
      <c r="J46" s="47"/>
      <c r="K46" s="62"/>
      <c r="L46" s="62"/>
      <c r="M46" s="60"/>
      <c r="N46" s="62"/>
      <c r="O46" s="8"/>
      <c r="P46" s="60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  <c r="AMI46" s="8"/>
      <c r="AMJ46" s="8"/>
    </row>
    <row r="47" spans="1:1024" ht="12.95" customHeight="1" x14ac:dyDescent="0.2">
      <c r="A47" s="26" t="s">
        <v>46</v>
      </c>
      <c r="B47" s="39">
        <v>52809.8</v>
      </c>
      <c r="C47" s="39">
        <v>54679.25</v>
      </c>
      <c r="D47" s="38">
        <f>(C47-B47)*100/B47</f>
        <v>3.5399679604921759</v>
      </c>
      <c r="E47" s="39">
        <v>40080</v>
      </c>
      <c r="F47" s="39">
        <v>42508.55</v>
      </c>
      <c r="G47" s="38">
        <f>(F47-E47)*100/E47</f>
        <v>6.0592564870259551</v>
      </c>
      <c r="H47" s="37" t="s">
        <v>3</v>
      </c>
      <c r="I47" s="26"/>
      <c r="J47" s="47"/>
      <c r="K47" s="62"/>
      <c r="L47" s="62"/>
      <c r="M47" s="60"/>
      <c r="N47" s="62"/>
      <c r="O47" s="8"/>
      <c r="P47" s="60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  <c r="AMI47" s="8"/>
      <c r="AMJ47" s="8"/>
    </row>
    <row r="48" spans="1:1024" ht="12.95" customHeight="1" x14ac:dyDescent="0.2">
      <c r="A48" s="26" t="s">
        <v>47</v>
      </c>
      <c r="B48" s="39">
        <v>8370</v>
      </c>
      <c r="C48" s="39">
        <v>0</v>
      </c>
      <c r="D48" s="41">
        <f>(C48-B48)*100/B48</f>
        <v>-100</v>
      </c>
      <c r="E48" s="39">
        <v>7820</v>
      </c>
      <c r="F48" s="39">
        <v>-600</v>
      </c>
      <c r="G48" s="41" t="s">
        <v>99</v>
      </c>
      <c r="H48" s="37" t="s">
        <v>6</v>
      </c>
      <c r="I48" s="26"/>
      <c r="J48" s="47"/>
      <c r="K48" s="62"/>
      <c r="L48" s="62"/>
      <c r="M48" s="60"/>
      <c r="N48" s="62"/>
      <c r="O48" s="8"/>
      <c r="P48" s="60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  <c r="AMI48" s="8"/>
      <c r="AMJ48" s="8"/>
    </row>
    <row r="49" spans="1:1024" ht="12.95" customHeight="1" x14ac:dyDescent="0.2">
      <c r="A49" s="26" t="s">
        <v>48</v>
      </c>
      <c r="B49" s="42">
        <v>56080</v>
      </c>
      <c r="C49" s="42">
        <v>48737</v>
      </c>
      <c r="D49" s="36">
        <f>(C49-B49)*100/B49</f>
        <v>-13.093794579172611</v>
      </c>
      <c r="E49" s="42">
        <v>7484.4</v>
      </c>
      <c r="F49" s="42">
        <v>26137</v>
      </c>
      <c r="G49" s="41" t="s">
        <v>98</v>
      </c>
      <c r="H49" s="37" t="s">
        <v>3</v>
      </c>
      <c r="I49" s="26"/>
      <c r="J49" s="47"/>
      <c r="K49" s="62"/>
      <c r="L49" s="62"/>
      <c r="M49" s="60"/>
      <c r="N49" s="62"/>
      <c r="O49" s="8"/>
      <c r="P49" s="60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  <c r="ALO49" s="8"/>
      <c r="ALP49" s="8"/>
      <c r="ALQ49" s="8"/>
      <c r="ALR49" s="8"/>
      <c r="ALS49" s="8"/>
      <c r="ALT49" s="8"/>
      <c r="ALU49" s="8"/>
      <c r="ALV49" s="8"/>
      <c r="ALW49" s="8"/>
      <c r="ALX49" s="8"/>
      <c r="ALY49" s="8"/>
      <c r="ALZ49" s="8"/>
      <c r="AMA49" s="8"/>
      <c r="AMB49" s="8"/>
      <c r="AMC49" s="8"/>
      <c r="AMD49" s="8"/>
      <c r="AME49" s="8"/>
      <c r="AMF49" s="8"/>
      <c r="AMG49" s="8"/>
      <c r="AMH49" s="8"/>
      <c r="AMI49" s="8"/>
      <c r="AMJ49" s="8"/>
    </row>
    <row r="50" spans="1:1024" ht="12.95" customHeight="1" x14ac:dyDescent="0.2">
      <c r="A50" s="26" t="s">
        <v>49</v>
      </c>
      <c r="B50" s="42">
        <v>12749</v>
      </c>
      <c r="C50" s="42">
        <v>37289.300000000003</v>
      </c>
      <c r="D50" s="36" t="s">
        <v>98</v>
      </c>
      <c r="E50" s="42">
        <v>-2561.8000000000002</v>
      </c>
      <c r="F50" s="42">
        <v>4923.1000000000004</v>
      </c>
      <c r="G50" s="41" t="s">
        <v>99</v>
      </c>
      <c r="H50" s="37" t="s">
        <v>3</v>
      </c>
      <c r="I50" s="26"/>
      <c r="J50" s="47"/>
      <c r="K50" s="62"/>
      <c r="L50" s="62"/>
      <c r="M50" s="60"/>
      <c r="N50" s="62"/>
      <c r="O50" s="8"/>
      <c r="P50" s="60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  <c r="AMI50" s="8"/>
      <c r="AMJ50" s="8"/>
    </row>
    <row r="51" spans="1:1024" ht="12.95" customHeight="1" x14ac:dyDescent="0.2">
      <c r="A51" s="26" t="s">
        <v>50</v>
      </c>
      <c r="B51" s="39">
        <v>747142.24</v>
      </c>
      <c r="C51" s="39">
        <v>755068.95</v>
      </c>
      <c r="D51" s="38">
        <f>(C51-B51)*100/B51</f>
        <v>1.0609372052100765</v>
      </c>
      <c r="E51" s="39">
        <v>293441.78000000003</v>
      </c>
      <c r="F51" s="39">
        <v>331696</v>
      </c>
      <c r="G51" s="40">
        <f>(F51-E51)*100/E51</f>
        <v>13.036391750349923</v>
      </c>
      <c r="H51" s="37" t="s">
        <v>3</v>
      </c>
      <c r="I51" s="26"/>
      <c r="J51" s="47"/>
      <c r="K51" s="62"/>
      <c r="L51" s="62"/>
      <c r="M51" s="60"/>
      <c r="N51" s="62"/>
      <c r="O51" s="8"/>
      <c r="P51" s="60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  <c r="ALO51" s="8"/>
      <c r="ALP51" s="8"/>
      <c r="ALQ51" s="8"/>
      <c r="ALR51" s="8"/>
      <c r="ALS51" s="8"/>
      <c r="ALT51" s="8"/>
      <c r="ALU51" s="8"/>
      <c r="ALV51" s="8"/>
      <c r="ALW51" s="8"/>
      <c r="ALX51" s="8"/>
      <c r="ALY51" s="8"/>
      <c r="ALZ51" s="8"/>
      <c r="AMA51" s="8"/>
      <c r="AMB51" s="8"/>
      <c r="AMC51" s="8"/>
      <c r="AMD51" s="8"/>
      <c r="AME51" s="8"/>
      <c r="AMF51" s="8"/>
      <c r="AMG51" s="8"/>
      <c r="AMH51" s="8"/>
      <c r="AMI51" s="8"/>
      <c r="AMJ51" s="8"/>
    </row>
    <row r="52" spans="1:1024" ht="12.95" customHeight="1" x14ac:dyDescent="0.2">
      <c r="A52" s="26" t="s">
        <v>51</v>
      </c>
      <c r="B52" s="39">
        <v>1980</v>
      </c>
      <c r="C52" s="39">
        <v>-526.75</v>
      </c>
      <c r="D52" s="38" t="s">
        <v>99</v>
      </c>
      <c r="E52" s="39">
        <v>1650</v>
      </c>
      <c r="F52" s="39">
        <v>-4126.75</v>
      </c>
      <c r="G52" s="41" t="s">
        <v>99</v>
      </c>
      <c r="H52" s="37" t="s">
        <v>6</v>
      </c>
      <c r="I52" s="26"/>
      <c r="J52" s="47"/>
      <c r="K52" s="62"/>
      <c r="L52" s="62"/>
      <c r="M52" s="60"/>
      <c r="N52" s="62"/>
      <c r="O52" s="8"/>
      <c r="P52" s="60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  <c r="AMI52" s="8"/>
      <c r="AMJ52" s="8"/>
    </row>
    <row r="53" spans="1:1024" ht="12.95" customHeight="1" x14ac:dyDescent="0.2">
      <c r="A53" s="26" t="s">
        <v>52</v>
      </c>
      <c r="B53" s="39">
        <v>21508.9</v>
      </c>
      <c r="C53" s="39">
        <v>21261.9</v>
      </c>
      <c r="D53" s="38">
        <f>(C53-B53)*100/B53</f>
        <v>-1.1483618409123664</v>
      </c>
      <c r="E53" s="39">
        <v>7316.57</v>
      </c>
      <c r="F53" s="39">
        <v>3713.5</v>
      </c>
      <c r="G53" s="41">
        <f>(F53-E53)*100/E53</f>
        <v>-49.245343104760842</v>
      </c>
      <c r="H53" s="37" t="s">
        <v>6</v>
      </c>
      <c r="I53" s="26"/>
      <c r="J53" s="47"/>
      <c r="K53" s="62"/>
      <c r="L53" s="62"/>
      <c r="M53" s="60"/>
      <c r="N53" s="62"/>
      <c r="O53" s="8"/>
      <c r="P53" s="60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  <c r="AMI53" s="8"/>
      <c r="AMJ53" s="8"/>
    </row>
    <row r="54" spans="1:1024" ht="12.95" customHeight="1" x14ac:dyDescent="0.2">
      <c r="A54" s="26" t="s">
        <v>53</v>
      </c>
      <c r="B54" s="39">
        <v>19620</v>
      </c>
      <c r="C54" s="39">
        <v>11633.95</v>
      </c>
      <c r="D54" s="38">
        <f>(C54-B54)*100/B54</f>
        <v>-40.703618756371043</v>
      </c>
      <c r="E54" s="39">
        <v>18356.16</v>
      </c>
      <c r="F54" s="39">
        <v>10067.950000000001</v>
      </c>
      <c r="G54" s="41">
        <f>(F54-E54)*100/E54</f>
        <v>-45.152199588584971</v>
      </c>
      <c r="H54" s="37" t="s">
        <v>6</v>
      </c>
      <c r="I54" s="26"/>
      <c r="J54" s="47"/>
      <c r="K54" s="62"/>
      <c r="L54" s="62"/>
      <c r="M54" s="60"/>
      <c r="N54" s="62"/>
      <c r="O54" s="8"/>
      <c r="P54" s="60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</row>
    <row r="55" spans="1:1024" ht="12.95" customHeight="1" x14ac:dyDescent="0.2">
      <c r="A55" s="26" t="s">
        <v>54</v>
      </c>
      <c r="B55" s="39">
        <v>0</v>
      </c>
      <c r="C55" s="39">
        <v>0</v>
      </c>
      <c r="D55" s="36" t="s">
        <v>103</v>
      </c>
      <c r="E55" s="39">
        <v>0</v>
      </c>
      <c r="F55" s="39">
        <v>0</v>
      </c>
      <c r="G55" s="36" t="s">
        <v>103</v>
      </c>
      <c r="H55" s="37" t="s">
        <v>21</v>
      </c>
      <c r="I55" s="26"/>
      <c r="J55" s="47"/>
      <c r="K55" s="62"/>
      <c r="L55" s="41"/>
      <c r="M55" s="41"/>
      <c r="N55" s="62"/>
      <c r="O55" s="8"/>
      <c r="P55" s="60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  <c r="AME55" s="8"/>
      <c r="AMF55" s="8"/>
      <c r="AMG55" s="8"/>
      <c r="AMH55" s="8"/>
      <c r="AMI55" s="8"/>
      <c r="AMJ55" s="8"/>
    </row>
    <row r="56" spans="1:1024" ht="12.95" customHeight="1" x14ac:dyDescent="0.2">
      <c r="A56" s="26" t="s">
        <v>55</v>
      </c>
      <c r="B56" s="39">
        <v>21261.85</v>
      </c>
      <c r="C56" s="39">
        <v>9732</v>
      </c>
      <c r="D56" s="38">
        <f t="shared" ref="D56:D65" si="3">(C56-B56)*100/B56</f>
        <v>-54.227877630591877</v>
      </c>
      <c r="E56" s="39">
        <v>4545.8500000000004</v>
      </c>
      <c r="F56" s="39">
        <v>0</v>
      </c>
      <c r="G56" s="40">
        <f>(F56-E56)*100/E56</f>
        <v>-100</v>
      </c>
      <c r="H56" s="37" t="s">
        <v>6</v>
      </c>
      <c r="I56" s="26"/>
      <c r="J56" s="47"/>
      <c r="K56" s="62"/>
      <c r="L56" s="62"/>
      <c r="M56" s="60"/>
      <c r="N56" s="62"/>
      <c r="O56" s="8"/>
      <c r="P56" s="60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  <c r="AME56" s="8"/>
      <c r="AMF56" s="8"/>
      <c r="AMG56" s="8"/>
      <c r="AMH56" s="8"/>
      <c r="AMI56" s="8"/>
      <c r="AMJ56" s="8"/>
    </row>
    <row r="57" spans="1:1024" ht="12.95" customHeight="1" x14ac:dyDescent="0.2">
      <c r="A57" s="26" t="s">
        <v>56</v>
      </c>
      <c r="B57" s="39">
        <v>82581.7</v>
      </c>
      <c r="C57" s="39">
        <v>59959</v>
      </c>
      <c r="D57" s="38">
        <f t="shared" si="3"/>
        <v>-27.394325861540747</v>
      </c>
      <c r="E57" s="39">
        <v>-3927.65</v>
      </c>
      <c r="F57" s="39">
        <v>-3202.95</v>
      </c>
      <c r="G57" s="38">
        <f>(F57-E57)*100/E57</f>
        <v>-18.451236744618289</v>
      </c>
      <c r="H57" s="37" t="s">
        <v>3</v>
      </c>
      <c r="I57" s="26"/>
      <c r="J57" s="47"/>
      <c r="K57" s="62"/>
      <c r="L57" s="62"/>
      <c r="M57" s="60"/>
      <c r="N57" s="62"/>
      <c r="O57" s="8"/>
      <c r="P57" s="60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</row>
    <row r="58" spans="1:1024" ht="12.95" customHeight="1" x14ac:dyDescent="0.2">
      <c r="A58" s="26" t="s">
        <v>57</v>
      </c>
      <c r="B58" s="39">
        <v>10005</v>
      </c>
      <c r="C58" s="39">
        <v>11502</v>
      </c>
      <c r="D58" s="38">
        <f t="shared" si="3"/>
        <v>14.962518740629685</v>
      </c>
      <c r="E58" s="39">
        <v>10005</v>
      </c>
      <c r="F58" s="39">
        <v>11502</v>
      </c>
      <c r="G58" s="40">
        <f>(F58-E58)*100/E58</f>
        <v>14.962518740629685</v>
      </c>
      <c r="H58" s="37" t="s">
        <v>3</v>
      </c>
      <c r="I58" s="26"/>
      <c r="J58" s="47"/>
      <c r="K58" s="62"/>
      <c r="L58" s="62"/>
      <c r="M58" s="60"/>
      <c r="N58" s="62"/>
      <c r="O58" s="8"/>
      <c r="P58" s="60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</row>
    <row r="59" spans="1:1024" ht="24.75" customHeight="1" x14ac:dyDescent="0.2">
      <c r="A59" s="25" t="s">
        <v>58</v>
      </c>
      <c r="B59" s="44">
        <v>1018084</v>
      </c>
      <c r="C59" s="44">
        <v>990756.85</v>
      </c>
      <c r="D59" s="45">
        <f t="shared" si="3"/>
        <v>-2.6841743903253588</v>
      </c>
      <c r="E59" s="44">
        <v>484085</v>
      </c>
      <c r="F59" s="44">
        <v>456039.47</v>
      </c>
      <c r="G59" s="43">
        <f>(F59-E59)*100/E59</f>
        <v>-5.7935135358459835</v>
      </c>
      <c r="H59" s="37" t="s">
        <v>6</v>
      </c>
      <c r="J59" s="47"/>
      <c r="K59" s="62"/>
      <c r="L59" s="62"/>
      <c r="M59" s="60"/>
      <c r="N59" s="62"/>
      <c r="P59" s="60"/>
    </row>
    <row r="60" spans="1:1024" ht="12.95" customHeight="1" x14ac:dyDescent="0.2">
      <c r="A60" s="26" t="s">
        <v>59</v>
      </c>
      <c r="B60" s="39">
        <v>287601.8</v>
      </c>
      <c r="C60" s="39">
        <v>229939.20000000001</v>
      </c>
      <c r="D60" s="38">
        <f t="shared" si="3"/>
        <v>-20.049457270434324</v>
      </c>
      <c r="E60" s="39">
        <v>127070.05</v>
      </c>
      <c r="F60" s="39">
        <v>86242.7</v>
      </c>
      <c r="G60" s="40">
        <f>(F60-E60)*100/E60</f>
        <v>-32.12979769819875</v>
      </c>
      <c r="H60" s="37" t="s">
        <v>6</v>
      </c>
      <c r="J60" s="47"/>
      <c r="K60" s="62"/>
      <c r="L60" s="62"/>
      <c r="M60" s="60"/>
      <c r="N60" s="62"/>
      <c r="P60" s="60"/>
    </row>
    <row r="61" spans="1:1024" ht="12.95" customHeight="1" x14ac:dyDescent="0.2">
      <c r="A61" s="26" t="s">
        <v>60</v>
      </c>
      <c r="B61" s="39">
        <v>23893</v>
      </c>
      <c r="C61" s="39">
        <v>38741</v>
      </c>
      <c r="D61" s="38">
        <f t="shared" si="3"/>
        <v>62.143724103293849</v>
      </c>
      <c r="E61" s="39">
        <v>16395.900000000001</v>
      </c>
      <c r="F61" s="39">
        <v>35030</v>
      </c>
      <c r="G61" s="38" t="s">
        <v>98</v>
      </c>
      <c r="H61" s="37" t="s">
        <v>3</v>
      </c>
      <c r="J61" s="47"/>
      <c r="K61" s="62"/>
      <c r="L61" s="62"/>
      <c r="M61" s="38"/>
      <c r="N61" s="62"/>
      <c r="P61" s="60"/>
    </row>
    <row r="62" spans="1:1024" ht="12.95" customHeight="1" x14ac:dyDescent="0.2">
      <c r="A62" s="26" t="s">
        <v>61</v>
      </c>
      <c r="B62" s="39">
        <v>80217</v>
      </c>
      <c r="C62" s="39">
        <v>64283.6</v>
      </c>
      <c r="D62" s="38">
        <f t="shared" si="3"/>
        <v>-19.86287195980902</v>
      </c>
      <c r="E62" s="39">
        <v>64437.14</v>
      </c>
      <c r="F62" s="39">
        <v>49273.599999999999</v>
      </c>
      <c r="G62" s="40">
        <f>(F62-E62)*100/E62</f>
        <v>-23.532298298776141</v>
      </c>
      <c r="H62" s="37" t="s">
        <v>6</v>
      </c>
      <c r="I62" s="26"/>
      <c r="J62" s="47"/>
      <c r="K62" s="62"/>
      <c r="L62" s="62"/>
      <c r="M62" s="60"/>
      <c r="N62" s="62"/>
      <c r="O62" s="8"/>
      <c r="P62" s="60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  <c r="ALV62" s="8"/>
      <c r="ALW62" s="8"/>
      <c r="ALX62" s="8"/>
      <c r="ALY62" s="8"/>
      <c r="ALZ62" s="8"/>
      <c r="AMA62" s="8"/>
      <c r="AMB62" s="8"/>
      <c r="AMC62" s="8"/>
      <c r="AMD62" s="8"/>
      <c r="AME62" s="8"/>
      <c r="AMF62" s="8"/>
      <c r="AMG62" s="8"/>
      <c r="AMH62" s="8"/>
      <c r="AMI62" s="8"/>
      <c r="AMJ62" s="8"/>
    </row>
    <row r="63" spans="1:1024" ht="12.95" customHeight="1" x14ac:dyDescent="0.2">
      <c r="A63" s="26" t="s">
        <v>62</v>
      </c>
      <c r="B63" s="39">
        <v>8900</v>
      </c>
      <c r="C63" s="39">
        <v>10680</v>
      </c>
      <c r="D63" s="41">
        <f t="shared" si="3"/>
        <v>20</v>
      </c>
      <c r="E63" s="39">
        <v>-5188.75</v>
      </c>
      <c r="F63" s="39">
        <v>0</v>
      </c>
      <c r="G63" s="38">
        <f>(F63-E63)*100/E63</f>
        <v>-100</v>
      </c>
      <c r="H63" s="37" t="s">
        <v>3</v>
      </c>
      <c r="I63" s="26"/>
      <c r="J63" s="47"/>
      <c r="K63" s="62"/>
      <c r="L63" s="62"/>
      <c r="M63" s="60"/>
      <c r="N63" s="62"/>
      <c r="O63" s="8"/>
      <c r="P63" s="60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  <c r="AME63" s="8"/>
      <c r="AMF63" s="8"/>
      <c r="AMG63" s="8"/>
      <c r="AMH63" s="8"/>
      <c r="AMI63" s="8"/>
      <c r="AMJ63" s="8"/>
    </row>
    <row r="64" spans="1:1024" ht="12.95" customHeight="1" x14ac:dyDescent="0.2">
      <c r="A64" s="26" t="s">
        <v>63</v>
      </c>
      <c r="B64" s="42">
        <v>46733.45</v>
      </c>
      <c r="C64" s="42">
        <v>56293.05</v>
      </c>
      <c r="D64" s="36">
        <f t="shared" si="3"/>
        <v>20.455583741410074</v>
      </c>
      <c r="E64" s="42">
        <v>44033.45</v>
      </c>
      <c r="F64" s="42">
        <v>45026.25</v>
      </c>
      <c r="G64" s="38">
        <f>(F64-E64)*100/E64</f>
        <v>2.2546495902546884</v>
      </c>
      <c r="H64" s="37" t="s">
        <v>3</v>
      </c>
      <c r="I64" s="26"/>
      <c r="J64" s="47"/>
      <c r="K64" s="62"/>
      <c r="L64" s="62"/>
      <c r="M64" s="60"/>
      <c r="N64" s="62"/>
      <c r="O64" s="8"/>
      <c r="P64" s="60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  <c r="ALO64" s="8"/>
      <c r="ALP64" s="8"/>
      <c r="ALQ64" s="8"/>
      <c r="ALR64" s="8"/>
      <c r="ALS64" s="8"/>
      <c r="ALT64" s="8"/>
      <c r="ALU64" s="8"/>
      <c r="ALV64" s="8"/>
      <c r="ALW64" s="8"/>
      <c r="ALX64" s="8"/>
      <c r="ALY64" s="8"/>
      <c r="ALZ64" s="8"/>
      <c r="AMA64" s="8"/>
      <c r="AMB64" s="8"/>
      <c r="AMC64" s="8"/>
      <c r="AMD64" s="8"/>
      <c r="AME64" s="8"/>
      <c r="AMF64" s="8"/>
      <c r="AMG64" s="8"/>
      <c r="AMH64" s="8"/>
      <c r="AMI64" s="8"/>
      <c r="AMJ64" s="8"/>
    </row>
    <row r="65" spans="1:1024" ht="12.95" customHeight="1" x14ac:dyDescent="0.2">
      <c r="A65" s="26" t="s">
        <v>64</v>
      </c>
      <c r="B65" s="42">
        <v>48519.65</v>
      </c>
      <c r="C65" s="42">
        <v>50040.3</v>
      </c>
      <c r="D65" s="36">
        <f t="shared" si="3"/>
        <v>3.1340910332205643</v>
      </c>
      <c r="E65" s="42">
        <v>9324.65</v>
      </c>
      <c r="F65" s="42">
        <v>10116.299999999999</v>
      </c>
      <c r="G65" s="38">
        <f>(F65-E65)*100/E65</f>
        <v>8.4898628902961484</v>
      </c>
      <c r="H65" s="37" t="s">
        <v>3</v>
      </c>
      <c r="I65" s="26"/>
      <c r="J65" s="47"/>
      <c r="K65" s="62"/>
      <c r="L65" s="62"/>
      <c r="M65" s="60"/>
      <c r="N65" s="62"/>
      <c r="O65" s="8"/>
      <c r="P65" s="60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  <c r="ALA65" s="8"/>
      <c r="ALB65" s="8"/>
      <c r="ALC65" s="8"/>
      <c r="ALD65" s="8"/>
      <c r="ALE65" s="8"/>
      <c r="ALF65" s="8"/>
      <c r="ALG65" s="8"/>
      <c r="ALH65" s="8"/>
      <c r="ALI65" s="8"/>
      <c r="ALJ65" s="8"/>
      <c r="ALK65" s="8"/>
      <c r="ALL65" s="8"/>
      <c r="ALM65" s="8"/>
      <c r="ALN65" s="8"/>
      <c r="ALO65" s="8"/>
      <c r="ALP65" s="8"/>
      <c r="ALQ65" s="8"/>
      <c r="ALR65" s="8"/>
      <c r="ALS65" s="8"/>
      <c r="ALT65" s="8"/>
      <c r="ALU65" s="8"/>
      <c r="ALV65" s="8"/>
      <c r="ALW65" s="8"/>
      <c r="ALX65" s="8"/>
      <c r="ALY65" s="8"/>
      <c r="ALZ65" s="8"/>
      <c r="AMA65" s="8"/>
      <c r="AMB65" s="8"/>
      <c r="AMC65" s="8"/>
      <c r="AMD65" s="8"/>
      <c r="AME65" s="8"/>
      <c r="AMF65" s="8"/>
      <c r="AMG65" s="8"/>
      <c r="AMH65" s="8"/>
      <c r="AMI65" s="8"/>
      <c r="AMJ65" s="8"/>
    </row>
    <row r="66" spans="1:1024" ht="12.95" customHeight="1" x14ac:dyDescent="0.2">
      <c r="A66" s="26" t="s">
        <v>65</v>
      </c>
      <c r="B66" s="39">
        <v>13945.25</v>
      </c>
      <c r="C66" s="39">
        <v>28475.200000000001</v>
      </c>
      <c r="D66" s="38" t="s">
        <v>98</v>
      </c>
      <c r="E66" s="39">
        <v>1545.25</v>
      </c>
      <c r="F66" s="39">
        <v>-2111.1999999999998</v>
      </c>
      <c r="G66" s="38" t="s">
        <v>99</v>
      </c>
      <c r="H66" s="37" t="s">
        <v>6</v>
      </c>
      <c r="I66" s="26"/>
      <c r="J66" s="47"/>
      <c r="K66" s="62"/>
      <c r="L66" s="62"/>
      <c r="M66" s="60"/>
      <c r="N66" s="62"/>
      <c r="O66" s="8"/>
      <c r="P66" s="60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  <c r="ALK66" s="8"/>
      <c r="ALL66" s="8"/>
      <c r="ALM66" s="8"/>
      <c r="ALN66" s="8"/>
      <c r="ALO66" s="8"/>
      <c r="ALP66" s="8"/>
      <c r="ALQ66" s="8"/>
      <c r="ALR66" s="8"/>
      <c r="ALS66" s="8"/>
      <c r="ALT66" s="8"/>
      <c r="ALU66" s="8"/>
      <c r="ALV66" s="8"/>
      <c r="ALW66" s="8"/>
      <c r="ALX66" s="8"/>
      <c r="ALY66" s="8"/>
      <c r="ALZ66" s="8"/>
      <c r="AMA66" s="8"/>
      <c r="AMB66" s="8"/>
      <c r="AMC66" s="8"/>
      <c r="AMD66" s="8"/>
      <c r="AME66" s="8"/>
      <c r="AMF66" s="8"/>
      <c r="AMG66" s="8"/>
      <c r="AMH66" s="8"/>
      <c r="AMI66" s="8"/>
      <c r="AMJ66" s="8"/>
    </row>
    <row r="67" spans="1:1024" ht="12.95" customHeight="1" x14ac:dyDescent="0.2">
      <c r="A67" s="26" t="s">
        <v>66</v>
      </c>
      <c r="B67" s="39">
        <v>175596.65</v>
      </c>
      <c r="C67" s="39">
        <v>176061.15</v>
      </c>
      <c r="D67" s="38">
        <f>(C67-B67)*100/B67</f>
        <v>0.26452668658542178</v>
      </c>
      <c r="E67" s="39">
        <v>82762.350000000006</v>
      </c>
      <c r="F67" s="39">
        <v>63833.15</v>
      </c>
      <c r="G67" s="40">
        <f>(F67-E67)*100/E67</f>
        <v>-22.871752674978421</v>
      </c>
      <c r="H67" s="37" t="s">
        <v>6</v>
      </c>
      <c r="I67" s="26"/>
      <c r="J67" s="47"/>
      <c r="K67" s="62"/>
      <c r="L67" s="62"/>
      <c r="M67" s="60"/>
      <c r="N67" s="62"/>
      <c r="O67" s="8"/>
      <c r="P67" s="60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  <c r="ALO67" s="8"/>
      <c r="ALP67" s="8"/>
      <c r="ALQ67" s="8"/>
      <c r="ALR67" s="8"/>
      <c r="ALS67" s="8"/>
      <c r="ALT67" s="8"/>
      <c r="ALU67" s="8"/>
      <c r="ALV67" s="8"/>
      <c r="ALW67" s="8"/>
      <c r="ALX67" s="8"/>
      <c r="ALY67" s="8"/>
      <c r="ALZ67" s="8"/>
      <c r="AMA67" s="8"/>
      <c r="AMB67" s="8"/>
      <c r="AMC67" s="8"/>
      <c r="AMD67" s="8"/>
      <c r="AME67" s="8"/>
      <c r="AMF67" s="8"/>
      <c r="AMG67" s="8"/>
      <c r="AMH67" s="8"/>
      <c r="AMI67" s="8"/>
      <c r="AMJ67" s="8"/>
    </row>
    <row r="68" spans="1:1024" ht="12.95" customHeight="1" x14ac:dyDescent="0.2">
      <c r="A68" s="26" t="s">
        <v>67</v>
      </c>
      <c r="B68" s="39">
        <v>110159.05</v>
      </c>
      <c r="C68" s="39">
        <v>71364.2</v>
      </c>
      <c r="D68" s="38">
        <f>(C68-B68)*100/B68</f>
        <v>-35.217124693795022</v>
      </c>
      <c r="E68" s="39">
        <v>82902.7</v>
      </c>
      <c r="F68" s="39">
        <v>62496.2</v>
      </c>
      <c r="G68" s="40">
        <f>(F68-E68)*100/E68</f>
        <v>-24.615000476462168</v>
      </c>
      <c r="H68" s="37" t="s">
        <v>6</v>
      </c>
      <c r="I68" s="26"/>
      <c r="J68" s="47"/>
      <c r="K68" s="62"/>
      <c r="L68" s="62"/>
      <c r="M68" s="60"/>
      <c r="N68" s="62"/>
      <c r="O68" s="8"/>
      <c r="P68" s="60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  <c r="ALO68" s="8"/>
      <c r="ALP68" s="8"/>
      <c r="ALQ68" s="8"/>
      <c r="ALR68" s="8"/>
      <c r="ALS68" s="8"/>
      <c r="ALT68" s="8"/>
      <c r="ALU68" s="8"/>
      <c r="ALV68" s="8"/>
      <c r="ALW68" s="8"/>
      <c r="ALX68" s="8"/>
      <c r="ALY68" s="8"/>
      <c r="ALZ68" s="8"/>
      <c r="AMA68" s="8"/>
      <c r="AMB68" s="8"/>
      <c r="AMC68" s="8"/>
      <c r="AMD68" s="8"/>
      <c r="AME68" s="8"/>
      <c r="AMF68" s="8"/>
      <c r="AMG68" s="8"/>
      <c r="AMH68" s="8"/>
      <c r="AMI68" s="8"/>
      <c r="AMJ68" s="8"/>
    </row>
    <row r="69" spans="1:1024" ht="12.95" customHeight="1" x14ac:dyDescent="0.2">
      <c r="A69" s="26" t="s">
        <v>68</v>
      </c>
      <c r="B69" s="39">
        <v>151292.79999999999</v>
      </c>
      <c r="C69" s="39">
        <v>176247.3</v>
      </c>
      <c r="D69" s="38">
        <f>(C69-B69)*100/B69</f>
        <v>16.494175532477424</v>
      </c>
      <c r="E69" s="39">
        <v>79905.55</v>
      </c>
      <c r="F69" s="39">
        <v>106231.27</v>
      </c>
      <c r="G69" s="40">
        <f>(F69-E69)*100/E69</f>
        <v>32.946046926652777</v>
      </c>
      <c r="H69" s="37" t="s">
        <v>3</v>
      </c>
      <c r="I69" s="26"/>
      <c r="J69" s="47"/>
      <c r="K69" s="62"/>
      <c r="L69" s="62"/>
      <c r="M69" s="60"/>
      <c r="N69" s="62"/>
      <c r="O69" s="8"/>
      <c r="P69" s="60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  <c r="ALV69" s="8"/>
      <c r="ALW69" s="8"/>
      <c r="ALX69" s="8"/>
      <c r="ALY69" s="8"/>
      <c r="ALZ69" s="8"/>
      <c r="AMA69" s="8"/>
      <c r="AMB69" s="8"/>
      <c r="AMC69" s="8"/>
      <c r="AMD69" s="8"/>
      <c r="AME69" s="8"/>
      <c r="AMF69" s="8"/>
      <c r="AMG69" s="8"/>
      <c r="AMH69" s="8"/>
      <c r="AMI69" s="8"/>
      <c r="AMJ69" s="8"/>
    </row>
    <row r="70" spans="1:1024" ht="12.95" customHeight="1" x14ac:dyDescent="0.2">
      <c r="A70" s="26" t="s">
        <v>69</v>
      </c>
      <c r="B70" s="39">
        <v>6744</v>
      </c>
      <c r="C70" s="39">
        <v>58058.7</v>
      </c>
      <c r="D70" s="38" t="s">
        <v>98</v>
      </c>
      <c r="E70" s="39">
        <v>-34642</v>
      </c>
      <c r="F70" s="39">
        <v>17180.150000000001</v>
      </c>
      <c r="G70" s="41" t="s">
        <v>99</v>
      </c>
      <c r="H70" s="37" t="s">
        <v>3</v>
      </c>
      <c r="I70" s="26"/>
      <c r="J70" s="47"/>
      <c r="K70" s="62"/>
      <c r="L70" s="62"/>
      <c r="M70" s="60"/>
      <c r="N70" s="62"/>
      <c r="O70" s="8"/>
      <c r="P70" s="60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</row>
    <row r="71" spans="1:1024" ht="12.95" customHeight="1" x14ac:dyDescent="0.2">
      <c r="A71" s="26" t="s">
        <v>70</v>
      </c>
      <c r="B71" s="39">
        <v>51695.35</v>
      </c>
      <c r="C71" s="39">
        <v>21246.35</v>
      </c>
      <c r="D71" s="38">
        <f t="shared" ref="D71:D76" si="4">(C71-B71)*100/B71</f>
        <v>-58.900848915811579</v>
      </c>
      <c r="E71" s="42">
        <v>22059.3</v>
      </c>
      <c r="F71" s="42">
        <v>-11698.75</v>
      </c>
      <c r="G71" s="38" t="s">
        <v>99</v>
      </c>
      <c r="H71" s="37" t="s">
        <v>6</v>
      </c>
      <c r="I71" s="26"/>
      <c r="J71" s="47"/>
      <c r="K71" s="62"/>
      <c r="L71" s="62"/>
      <c r="M71" s="60"/>
      <c r="N71" s="62"/>
      <c r="O71" s="8"/>
      <c r="P71" s="60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  <c r="ALV71" s="8"/>
      <c r="ALW71" s="8"/>
      <c r="ALX71" s="8"/>
      <c r="ALY71" s="8"/>
      <c r="ALZ71" s="8"/>
      <c r="AMA71" s="8"/>
      <c r="AMB71" s="8"/>
      <c r="AMC71" s="8"/>
      <c r="AMD71" s="8"/>
      <c r="AME71" s="8"/>
      <c r="AMF71" s="8"/>
      <c r="AMG71" s="8"/>
      <c r="AMH71" s="8"/>
      <c r="AMI71" s="8"/>
      <c r="AMJ71" s="8"/>
    </row>
    <row r="72" spans="1:1024" ht="12.95" customHeight="1" x14ac:dyDescent="0.2">
      <c r="A72" s="26" t="s">
        <v>71</v>
      </c>
      <c r="B72" s="39">
        <v>12786</v>
      </c>
      <c r="C72" s="39">
        <v>9326.7999999999993</v>
      </c>
      <c r="D72" s="38">
        <f t="shared" si="4"/>
        <v>-27.054590958861258</v>
      </c>
      <c r="E72" s="39">
        <v>-6521</v>
      </c>
      <c r="F72" s="39">
        <v>-5580.2</v>
      </c>
      <c r="G72" s="38">
        <f>(F72-E72)*100/E72</f>
        <v>-14.427235086643154</v>
      </c>
      <c r="H72" s="37" t="s">
        <v>3</v>
      </c>
      <c r="I72" s="26"/>
      <c r="J72" s="47"/>
      <c r="K72" s="62"/>
      <c r="L72" s="62"/>
      <c r="M72" s="60"/>
      <c r="N72" s="62"/>
      <c r="O72" s="8"/>
      <c r="P72" s="60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  <c r="ALO72" s="8"/>
      <c r="ALP72" s="8"/>
      <c r="ALQ72" s="8"/>
      <c r="ALR72" s="8"/>
      <c r="ALS72" s="8"/>
      <c r="ALT72" s="8"/>
      <c r="ALU72" s="8"/>
      <c r="ALV72" s="8"/>
      <c r="ALW72" s="8"/>
      <c r="ALX72" s="8"/>
      <c r="ALY72" s="8"/>
      <c r="ALZ72" s="8"/>
      <c r="AMA72" s="8"/>
      <c r="AMB72" s="8"/>
      <c r="AMC72" s="8"/>
      <c r="AMD72" s="8"/>
      <c r="AME72" s="8"/>
      <c r="AMF72" s="8"/>
      <c r="AMG72" s="8"/>
      <c r="AMH72" s="8"/>
      <c r="AMI72" s="8"/>
      <c r="AMJ72" s="8"/>
    </row>
    <row r="73" spans="1:1024" ht="24.75" customHeight="1" x14ac:dyDescent="0.2">
      <c r="A73" s="25" t="s">
        <v>72</v>
      </c>
      <c r="B73" s="44">
        <v>1209772</v>
      </c>
      <c r="C73" s="44">
        <v>1192463.3500000001</v>
      </c>
      <c r="D73" s="45">
        <f t="shared" si="4"/>
        <v>-1.430736535479405</v>
      </c>
      <c r="E73" s="44">
        <v>550416</v>
      </c>
      <c r="F73" s="44">
        <v>581430.65</v>
      </c>
      <c r="G73" s="43">
        <f>(F73-E73)*100/E73</f>
        <v>5.634765341123809</v>
      </c>
      <c r="H73" s="37" t="s">
        <v>3</v>
      </c>
      <c r="J73" s="47"/>
      <c r="K73" s="62"/>
      <c r="L73" s="62"/>
      <c r="M73" s="60"/>
      <c r="N73" s="62"/>
      <c r="P73" s="60"/>
    </row>
    <row r="74" spans="1:1024" ht="12.95" customHeight="1" x14ac:dyDescent="0.2">
      <c r="A74" s="26" t="s">
        <v>73</v>
      </c>
      <c r="B74" s="39">
        <v>67102.8</v>
      </c>
      <c r="C74" s="39">
        <v>104208.95</v>
      </c>
      <c r="D74" s="38">
        <f t="shared" si="4"/>
        <v>55.297468958076259</v>
      </c>
      <c r="E74" s="39">
        <v>20362.2</v>
      </c>
      <c r="F74" s="39">
        <v>69000.95</v>
      </c>
      <c r="G74" s="41" t="s">
        <v>98</v>
      </c>
      <c r="H74" s="37" t="s">
        <v>3</v>
      </c>
      <c r="J74" s="47"/>
      <c r="K74" s="62"/>
      <c r="L74" s="62"/>
      <c r="M74" s="60"/>
      <c r="N74" s="62"/>
      <c r="P74" s="60"/>
    </row>
    <row r="75" spans="1:1024" ht="12.95" customHeight="1" x14ac:dyDescent="0.2">
      <c r="A75" s="26" t="s">
        <v>74</v>
      </c>
      <c r="B75" s="39">
        <v>21336</v>
      </c>
      <c r="C75" s="39">
        <v>37832</v>
      </c>
      <c r="D75" s="38">
        <f t="shared" si="4"/>
        <v>77.315335583052118</v>
      </c>
      <c r="E75" s="39">
        <v>3696</v>
      </c>
      <c r="F75" s="39">
        <v>3825</v>
      </c>
      <c r="G75" s="40">
        <f>(F75-E75)*100/E75</f>
        <v>3.4902597402597402</v>
      </c>
      <c r="H75" s="37" t="s">
        <v>3</v>
      </c>
      <c r="J75" s="47"/>
      <c r="K75" s="62"/>
      <c r="L75" s="62"/>
      <c r="M75" s="60"/>
      <c r="N75" s="62"/>
      <c r="P75" s="60"/>
    </row>
    <row r="76" spans="1:1024" ht="12.95" customHeight="1" x14ac:dyDescent="0.2">
      <c r="A76" s="26" t="s">
        <v>75</v>
      </c>
      <c r="B76" s="39">
        <v>17325.900000000001</v>
      </c>
      <c r="C76" s="39">
        <v>20954.55</v>
      </c>
      <c r="D76" s="38">
        <f t="shared" si="4"/>
        <v>20.943500770522729</v>
      </c>
      <c r="E76" s="39">
        <v>10660.12</v>
      </c>
      <c r="F76" s="39">
        <v>4711.21</v>
      </c>
      <c r="G76" s="40">
        <f>(F76-E76)*100/E76</f>
        <v>-55.805281741668956</v>
      </c>
      <c r="H76" s="37" t="s">
        <v>6</v>
      </c>
      <c r="I76" s="26"/>
      <c r="J76" s="47"/>
      <c r="K76" s="62"/>
      <c r="L76" s="62"/>
      <c r="M76" s="38"/>
      <c r="N76" s="62"/>
      <c r="O76" s="8"/>
      <c r="P76" s="60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  <c r="ALO76" s="8"/>
      <c r="ALP76" s="8"/>
      <c r="ALQ76" s="8"/>
      <c r="ALR76" s="8"/>
      <c r="ALS76" s="8"/>
      <c r="ALT76" s="8"/>
      <c r="ALU76" s="8"/>
      <c r="ALV76" s="8"/>
      <c r="ALW76" s="8"/>
      <c r="ALX76" s="8"/>
      <c r="ALY76" s="8"/>
      <c r="ALZ76" s="8"/>
      <c r="AMA76" s="8"/>
      <c r="AMB76" s="8"/>
      <c r="AMC76" s="8"/>
      <c r="AMD76" s="8"/>
      <c r="AME76" s="8"/>
      <c r="AMF76" s="8"/>
      <c r="AMG76" s="8"/>
      <c r="AMH76" s="8"/>
      <c r="AMI76" s="8"/>
      <c r="AMJ76" s="8"/>
    </row>
    <row r="77" spans="1:1024" ht="12.95" customHeight="1" x14ac:dyDescent="0.2">
      <c r="A77" s="26" t="s">
        <v>76</v>
      </c>
      <c r="B77" s="39">
        <v>0</v>
      </c>
      <c r="C77" s="39">
        <v>7376</v>
      </c>
      <c r="D77" s="36" t="s">
        <v>103</v>
      </c>
      <c r="E77" s="39">
        <v>0</v>
      </c>
      <c r="F77" s="39">
        <v>0</v>
      </c>
      <c r="G77" s="36" t="s">
        <v>103</v>
      </c>
      <c r="H77" s="37" t="s">
        <v>21</v>
      </c>
      <c r="I77" s="26"/>
      <c r="J77" s="47"/>
      <c r="K77" s="62"/>
      <c r="L77" s="62"/>
      <c r="M77" s="60"/>
      <c r="N77" s="62"/>
      <c r="O77" s="8"/>
      <c r="P77" s="60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  <c r="ALK77" s="8"/>
      <c r="ALL77" s="8"/>
      <c r="ALM77" s="8"/>
      <c r="ALN77" s="8"/>
      <c r="ALO77" s="8"/>
      <c r="ALP77" s="8"/>
      <c r="ALQ77" s="8"/>
      <c r="ALR77" s="8"/>
      <c r="ALS77" s="8"/>
      <c r="ALT77" s="8"/>
      <c r="ALU77" s="8"/>
      <c r="ALV77" s="8"/>
      <c r="ALW77" s="8"/>
      <c r="ALX77" s="8"/>
      <c r="ALY77" s="8"/>
      <c r="ALZ77" s="8"/>
      <c r="AMA77" s="8"/>
      <c r="AMB77" s="8"/>
      <c r="AMC77" s="8"/>
      <c r="AMD77" s="8"/>
      <c r="AME77" s="8"/>
      <c r="AMF77" s="8"/>
      <c r="AMG77" s="8"/>
      <c r="AMH77" s="8"/>
      <c r="AMI77" s="8"/>
      <c r="AMJ77" s="8"/>
    </row>
    <row r="78" spans="1:1024" ht="12.95" customHeight="1" x14ac:dyDescent="0.2">
      <c r="A78" s="26" t="s">
        <v>77</v>
      </c>
      <c r="B78" s="39">
        <v>151340.29999999999</v>
      </c>
      <c r="C78" s="39">
        <v>133369.4</v>
      </c>
      <c r="D78" s="38">
        <f>(C78-B78)*100/B78</f>
        <v>-11.874497407498199</v>
      </c>
      <c r="E78" s="39">
        <v>51659</v>
      </c>
      <c r="F78" s="39">
        <v>69175.25</v>
      </c>
      <c r="G78" s="40">
        <f>(F78-E78)*100/E78</f>
        <v>33.907450783019414</v>
      </c>
      <c r="H78" s="37" t="s">
        <v>3</v>
      </c>
      <c r="I78" s="26"/>
      <c r="J78" s="47"/>
      <c r="K78" s="62"/>
      <c r="L78" s="62"/>
      <c r="M78" s="60"/>
      <c r="N78" s="62"/>
      <c r="O78" s="8"/>
      <c r="P78" s="60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  <c r="ALK78" s="8"/>
      <c r="ALL78" s="8"/>
      <c r="ALM78" s="8"/>
      <c r="ALN78" s="8"/>
      <c r="ALO78" s="8"/>
      <c r="ALP78" s="8"/>
      <c r="ALQ78" s="8"/>
      <c r="ALR78" s="8"/>
      <c r="ALS78" s="8"/>
      <c r="ALT78" s="8"/>
      <c r="ALU78" s="8"/>
      <c r="ALV78" s="8"/>
      <c r="ALW78" s="8"/>
      <c r="ALX78" s="8"/>
      <c r="ALY78" s="8"/>
      <c r="ALZ78" s="8"/>
      <c r="AMA78" s="8"/>
      <c r="AMB78" s="8"/>
      <c r="AMC78" s="8"/>
      <c r="AMD78" s="8"/>
      <c r="AME78" s="8"/>
      <c r="AMF78" s="8"/>
      <c r="AMG78" s="8"/>
      <c r="AMH78" s="8"/>
      <c r="AMI78" s="8"/>
      <c r="AMJ78" s="8"/>
    </row>
    <row r="79" spans="1:1024" ht="12.95" customHeight="1" x14ac:dyDescent="0.2">
      <c r="A79" s="26" t="s">
        <v>78</v>
      </c>
      <c r="B79" s="39">
        <v>61941.4</v>
      </c>
      <c r="C79" s="39">
        <v>181042.2</v>
      </c>
      <c r="D79" s="38" t="s">
        <v>98</v>
      </c>
      <c r="E79" s="39">
        <v>19965.150000000001</v>
      </c>
      <c r="F79" s="39">
        <v>57922</v>
      </c>
      <c r="G79" s="41" t="s">
        <v>98</v>
      </c>
      <c r="H79" s="37" t="s">
        <v>3</v>
      </c>
      <c r="I79" s="26"/>
      <c r="J79" s="47"/>
      <c r="K79" s="62"/>
      <c r="L79" s="62"/>
      <c r="M79" s="60"/>
      <c r="N79" s="62"/>
      <c r="O79" s="8"/>
      <c r="P79" s="60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  <c r="ALK79" s="8"/>
      <c r="ALL79" s="8"/>
      <c r="ALM79" s="8"/>
      <c r="ALN79" s="8"/>
      <c r="ALO79" s="8"/>
      <c r="ALP79" s="8"/>
      <c r="ALQ79" s="8"/>
      <c r="ALR79" s="8"/>
      <c r="ALS79" s="8"/>
      <c r="ALT79" s="8"/>
      <c r="ALU79" s="8"/>
      <c r="ALV79" s="8"/>
      <c r="ALW79" s="8"/>
      <c r="ALX79" s="8"/>
      <c r="ALY79" s="8"/>
      <c r="ALZ79" s="8"/>
      <c r="AMA79" s="8"/>
      <c r="AMB79" s="8"/>
      <c r="AMC79" s="8"/>
      <c r="AMD79" s="8"/>
      <c r="AME79" s="8"/>
      <c r="AMF79" s="8"/>
      <c r="AMG79" s="8"/>
      <c r="AMH79" s="8"/>
      <c r="AMI79" s="8"/>
      <c r="AMJ79" s="8"/>
    </row>
    <row r="80" spans="1:1024" ht="12.95" customHeight="1" x14ac:dyDescent="0.2">
      <c r="A80" s="26" t="s">
        <v>79</v>
      </c>
      <c r="B80" s="39">
        <v>35900</v>
      </c>
      <c r="C80" s="39">
        <v>32808.15</v>
      </c>
      <c r="D80" s="38">
        <f>(C80-B80)*100/B80</f>
        <v>-8.6123955431754844</v>
      </c>
      <c r="E80" s="39">
        <v>17.3</v>
      </c>
      <c r="F80" s="39">
        <v>-2063.5500000000002</v>
      </c>
      <c r="G80" s="41" t="s">
        <v>99</v>
      </c>
      <c r="H80" s="37" t="s">
        <v>6</v>
      </c>
      <c r="I80" s="26"/>
      <c r="J80" s="47"/>
      <c r="K80" s="62"/>
      <c r="L80" s="62"/>
      <c r="M80" s="60"/>
      <c r="N80" s="62"/>
      <c r="O80" s="8"/>
      <c r="P80" s="60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  <c r="AKN80" s="8"/>
      <c r="AKO80" s="8"/>
      <c r="AKP80" s="8"/>
      <c r="AKQ80" s="8"/>
      <c r="AKR80" s="8"/>
      <c r="AKS80" s="8"/>
      <c r="AKT80" s="8"/>
      <c r="AKU80" s="8"/>
      <c r="AKV80" s="8"/>
      <c r="AKW80" s="8"/>
      <c r="AKX80" s="8"/>
      <c r="AKY80" s="8"/>
      <c r="AKZ80" s="8"/>
      <c r="ALA80" s="8"/>
      <c r="ALB80" s="8"/>
      <c r="ALC80" s="8"/>
      <c r="ALD80" s="8"/>
      <c r="ALE80" s="8"/>
      <c r="ALF80" s="8"/>
      <c r="ALG80" s="8"/>
      <c r="ALH80" s="8"/>
      <c r="ALI80" s="8"/>
      <c r="ALJ80" s="8"/>
      <c r="ALK80" s="8"/>
      <c r="ALL80" s="8"/>
      <c r="ALM80" s="8"/>
      <c r="ALN80" s="8"/>
      <c r="ALO80" s="8"/>
      <c r="ALP80" s="8"/>
      <c r="ALQ80" s="8"/>
      <c r="ALR80" s="8"/>
      <c r="ALS80" s="8"/>
      <c r="ALT80" s="8"/>
      <c r="ALU80" s="8"/>
      <c r="ALV80" s="8"/>
      <c r="ALW80" s="8"/>
      <c r="ALX80" s="8"/>
      <c r="ALY80" s="8"/>
      <c r="ALZ80" s="8"/>
      <c r="AMA80" s="8"/>
      <c r="AMB80" s="8"/>
      <c r="AMC80" s="8"/>
      <c r="AMD80" s="8"/>
      <c r="AME80" s="8"/>
      <c r="AMF80" s="8"/>
      <c r="AMG80" s="8"/>
      <c r="AMH80" s="8"/>
      <c r="AMI80" s="8"/>
      <c r="AMJ80" s="8"/>
    </row>
    <row r="81" spans="1:1024" ht="12.95" customHeight="1" x14ac:dyDescent="0.2">
      <c r="A81" s="26" t="s">
        <v>80</v>
      </c>
      <c r="B81" s="39">
        <v>71504.960000000006</v>
      </c>
      <c r="C81" s="39">
        <v>54446.3</v>
      </c>
      <c r="D81" s="38">
        <f>(C81-B81)*100/B81</f>
        <v>-23.856610786160854</v>
      </c>
      <c r="E81" s="39">
        <v>44101.21</v>
      </c>
      <c r="F81" s="39">
        <v>45630.75</v>
      </c>
      <c r="G81" s="40">
        <f>(F81-E81)*100/E81</f>
        <v>3.4682495106143367</v>
      </c>
      <c r="H81" s="37" t="s">
        <v>3</v>
      </c>
      <c r="I81" s="26"/>
      <c r="J81" s="47"/>
      <c r="K81" s="62"/>
      <c r="L81" s="62"/>
      <c r="M81" s="60"/>
      <c r="N81" s="62"/>
      <c r="O81" s="8"/>
      <c r="P81" s="60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  <c r="AJX81" s="8"/>
      <c r="AJY81" s="8"/>
      <c r="AJZ81" s="8"/>
      <c r="AKA81" s="8"/>
      <c r="AKB81" s="8"/>
      <c r="AKC81" s="8"/>
      <c r="AKD81" s="8"/>
      <c r="AKE81" s="8"/>
      <c r="AKF81" s="8"/>
      <c r="AKG81" s="8"/>
      <c r="AKH81" s="8"/>
      <c r="AKI81" s="8"/>
      <c r="AKJ81" s="8"/>
      <c r="AKK81" s="8"/>
      <c r="AKL81" s="8"/>
      <c r="AKM81" s="8"/>
      <c r="AKN81" s="8"/>
      <c r="AKO81" s="8"/>
      <c r="AKP81" s="8"/>
      <c r="AKQ81" s="8"/>
      <c r="AKR81" s="8"/>
      <c r="AKS81" s="8"/>
      <c r="AKT81" s="8"/>
      <c r="AKU81" s="8"/>
      <c r="AKV81" s="8"/>
      <c r="AKW81" s="8"/>
      <c r="AKX81" s="8"/>
      <c r="AKY81" s="8"/>
      <c r="AKZ81" s="8"/>
      <c r="ALA81" s="8"/>
      <c r="ALB81" s="8"/>
      <c r="ALC81" s="8"/>
      <c r="ALD81" s="8"/>
      <c r="ALE81" s="8"/>
      <c r="ALF81" s="8"/>
      <c r="ALG81" s="8"/>
      <c r="ALH81" s="8"/>
      <c r="ALI81" s="8"/>
      <c r="ALJ81" s="8"/>
      <c r="ALK81" s="8"/>
      <c r="ALL81" s="8"/>
      <c r="ALM81" s="8"/>
      <c r="ALN81" s="8"/>
      <c r="ALO81" s="8"/>
      <c r="ALP81" s="8"/>
      <c r="ALQ81" s="8"/>
      <c r="ALR81" s="8"/>
      <c r="ALS81" s="8"/>
      <c r="ALT81" s="8"/>
      <c r="ALU81" s="8"/>
      <c r="ALV81" s="8"/>
      <c r="ALW81" s="8"/>
      <c r="ALX81" s="8"/>
      <c r="ALY81" s="8"/>
      <c r="ALZ81" s="8"/>
      <c r="AMA81" s="8"/>
      <c r="AMB81" s="8"/>
      <c r="AMC81" s="8"/>
      <c r="AMD81" s="8"/>
      <c r="AME81" s="8"/>
      <c r="AMF81" s="8"/>
      <c r="AMG81" s="8"/>
      <c r="AMH81" s="8"/>
      <c r="AMI81" s="8"/>
      <c r="AMJ81" s="8"/>
    </row>
    <row r="82" spans="1:1024" ht="12.95" customHeight="1" x14ac:dyDescent="0.2">
      <c r="A82" s="26" t="s">
        <v>81</v>
      </c>
      <c r="B82" s="42">
        <v>38376.800000000003</v>
      </c>
      <c r="C82" s="42">
        <v>28970.5</v>
      </c>
      <c r="D82" s="36">
        <f>(C82-B82)*100/B82</f>
        <v>-24.510381272018517</v>
      </c>
      <c r="E82" s="42">
        <v>21391.4</v>
      </c>
      <c r="F82" s="42">
        <v>13311.6</v>
      </c>
      <c r="G82" s="38">
        <f>(F82-E82)*100/E82</f>
        <v>-37.771253868377016</v>
      </c>
      <c r="H82" s="37" t="s">
        <v>6</v>
      </c>
      <c r="I82" s="26"/>
      <c r="J82" s="47"/>
      <c r="K82" s="62"/>
      <c r="L82" s="62"/>
      <c r="M82" s="60"/>
      <c r="N82" s="62"/>
      <c r="O82" s="8"/>
      <c r="P82" s="60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  <c r="AJX82" s="8"/>
      <c r="AJY82" s="8"/>
      <c r="AJZ82" s="8"/>
      <c r="AKA82" s="8"/>
      <c r="AKB82" s="8"/>
      <c r="AKC82" s="8"/>
      <c r="AKD82" s="8"/>
      <c r="AKE82" s="8"/>
      <c r="AKF82" s="8"/>
      <c r="AKG82" s="8"/>
      <c r="AKH82" s="8"/>
      <c r="AKI82" s="8"/>
      <c r="AKJ82" s="8"/>
      <c r="AKK82" s="8"/>
      <c r="AKL82" s="8"/>
      <c r="AKM82" s="8"/>
      <c r="AKN82" s="8"/>
      <c r="AKO82" s="8"/>
      <c r="AKP82" s="8"/>
      <c r="AKQ82" s="8"/>
      <c r="AKR82" s="8"/>
      <c r="AKS82" s="8"/>
      <c r="AKT82" s="8"/>
      <c r="AKU82" s="8"/>
      <c r="AKV82" s="8"/>
      <c r="AKW82" s="8"/>
      <c r="AKX82" s="8"/>
      <c r="AKY82" s="8"/>
      <c r="AKZ82" s="8"/>
      <c r="ALA82" s="8"/>
      <c r="ALB82" s="8"/>
      <c r="ALC82" s="8"/>
      <c r="ALD82" s="8"/>
      <c r="ALE82" s="8"/>
      <c r="ALF82" s="8"/>
      <c r="ALG82" s="8"/>
      <c r="ALH82" s="8"/>
      <c r="ALI82" s="8"/>
      <c r="ALJ82" s="8"/>
      <c r="ALK82" s="8"/>
      <c r="ALL82" s="8"/>
      <c r="ALM82" s="8"/>
      <c r="ALN82" s="8"/>
      <c r="ALO82" s="8"/>
      <c r="ALP82" s="8"/>
      <c r="ALQ82" s="8"/>
      <c r="ALR82" s="8"/>
      <c r="ALS82" s="8"/>
      <c r="ALT82" s="8"/>
      <c r="ALU82" s="8"/>
      <c r="ALV82" s="8"/>
      <c r="ALW82" s="8"/>
      <c r="ALX82" s="8"/>
      <c r="ALY82" s="8"/>
      <c r="ALZ82" s="8"/>
      <c r="AMA82" s="8"/>
      <c r="AMB82" s="8"/>
      <c r="AMC82" s="8"/>
      <c r="AMD82" s="8"/>
      <c r="AME82" s="8"/>
      <c r="AMF82" s="8"/>
      <c r="AMG82" s="8"/>
      <c r="AMH82" s="8"/>
      <c r="AMI82" s="8"/>
      <c r="AMJ82" s="8"/>
    </row>
    <row r="83" spans="1:1024" ht="12.95" customHeight="1" x14ac:dyDescent="0.2">
      <c r="A83" s="26" t="s">
        <v>82</v>
      </c>
      <c r="B83" s="42">
        <v>0</v>
      </c>
      <c r="C83" s="42">
        <v>0</v>
      </c>
      <c r="D83" s="36" t="s">
        <v>103</v>
      </c>
      <c r="E83" s="42">
        <v>0</v>
      </c>
      <c r="F83" s="42">
        <v>0</v>
      </c>
      <c r="G83" s="36" t="s">
        <v>103</v>
      </c>
      <c r="H83" s="37" t="s">
        <v>21</v>
      </c>
      <c r="I83" s="26"/>
      <c r="J83" s="47"/>
      <c r="K83" s="62"/>
      <c r="L83" s="41"/>
      <c r="M83" s="41"/>
      <c r="N83" s="62"/>
      <c r="O83" s="8"/>
      <c r="P83" s="60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  <c r="AJX83" s="8"/>
      <c r="AJY83" s="8"/>
      <c r="AJZ83" s="8"/>
      <c r="AKA83" s="8"/>
      <c r="AKB83" s="8"/>
      <c r="AKC83" s="8"/>
      <c r="AKD83" s="8"/>
      <c r="AKE83" s="8"/>
      <c r="AKF83" s="8"/>
      <c r="AKG83" s="8"/>
      <c r="AKH83" s="8"/>
      <c r="AKI83" s="8"/>
      <c r="AKJ83" s="8"/>
      <c r="AKK83" s="8"/>
      <c r="AKL83" s="8"/>
      <c r="AKM83" s="8"/>
      <c r="AKN83" s="8"/>
      <c r="AKO83" s="8"/>
      <c r="AKP83" s="8"/>
      <c r="AKQ83" s="8"/>
      <c r="AKR83" s="8"/>
      <c r="AKS83" s="8"/>
      <c r="AKT83" s="8"/>
      <c r="AKU83" s="8"/>
      <c r="AKV83" s="8"/>
      <c r="AKW83" s="8"/>
      <c r="AKX83" s="8"/>
      <c r="AKY83" s="8"/>
      <c r="AKZ83" s="8"/>
      <c r="ALA83" s="8"/>
      <c r="ALB83" s="8"/>
      <c r="ALC83" s="8"/>
      <c r="ALD83" s="8"/>
      <c r="ALE83" s="8"/>
      <c r="ALF83" s="8"/>
      <c r="ALG83" s="8"/>
      <c r="ALH83" s="8"/>
      <c r="ALI83" s="8"/>
      <c r="ALJ83" s="8"/>
      <c r="ALK83" s="8"/>
      <c r="ALL83" s="8"/>
      <c r="ALM83" s="8"/>
      <c r="ALN83" s="8"/>
      <c r="ALO83" s="8"/>
      <c r="ALP83" s="8"/>
      <c r="ALQ83" s="8"/>
      <c r="ALR83" s="8"/>
      <c r="ALS83" s="8"/>
      <c r="ALT83" s="8"/>
      <c r="ALU83" s="8"/>
      <c r="ALV83" s="8"/>
      <c r="ALW83" s="8"/>
      <c r="ALX83" s="8"/>
      <c r="ALY83" s="8"/>
      <c r="ALZ83" s="8"/>
      <c r="AMA83" s="8"/>
      <c r="AMB83" s="8"/>
      <c r="AMC83" s="8"/>
      <c r="AMD83" s="8"/>
      <c r="AME83" s="8"/>
      <c r="AMF83" s="8"/>
      <c r="AMG83" s="8"/>
      <c r="AMH83" s="8"/>
      <c r="AMI83" s="8"/>
      <c r="AMJ83" s="8"/>
    </row>
    <row r="84" spans="1:1024" ht="12.95" customHeight="1" x14ac:dyDescent="0.2">
      <c r="A84" s="26" t="s">
        <v>83</v>
      </c>
      <c r="B84" s="39">
        <v>134158.04999999999</v>
      </c>
      <c r="C84" s="39">
        <v>132701.4</v>
      </c>
      <c r="D84" s="38">
        <f t="shared" ref="D84:D91" si="5">(C84-B84)*100/B84</f>
        <v>-1.0857715955173726</v>
      </c>
      <c r="E84" s="39">
        <v>81868.05</v>
      </c>
      <c r="F84" s="39">
        <v>82842.850000000006</v>
      </c>
      <c r="G84" s="40">
        <f>(F84-E84)*100/E84</f>
        <v>1.1906964927099191</v>
      </c>
      <c r="H84" s="37" t="s">
        <v>3</v>
      </c>
      <c r="I84" s="26"/>
      <c r="J84" s="47"/>
      <c r="K84" s="62"/>
      <c r="L84" s="62"/>
      <c r="M84" s="60"/>
      <c r="N84" s="62"/>
      <c r="O84" s="8"/>
      <c r="P84" s="60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  <c r="ALK84" s="8"/>
      <c r="ALL84" s="8"/>
      <c r="ALM84" s="8"/>
      <c r="ALN84" s="8"/>
      <c r="ALO84" s="8"/>
      <c r="ALP84" s="8"/>
      <c r="ALQ84" s="8"/>
      <c r="ALR84" s="8"/>
      <c r="ALS84" s="8"/>
      <c r="ALT84" s="8"/>
      <c r="ALU84" s="8"/>
      <c r="ALV84" s="8"/>
      <c r="ALW84" s="8"/>
      <c r="ALX84" s="8"/>
      <c r="ALY84" s="8"/>
      <c r="ALZ84" s="8"/>
      <c r="AMA84" s="8"/>
      <c r="AMB84" s="8"/>
      <c r="AMC84" s="8"/>
      <c r="AMD84" s="8"/>
      <c r="AME84" s="8"/>
      <c r="AMF84" s="8"/>
      <c r="AMG84" s="8"/>
      <c r="AMH84" s="8"/>
      <c r="AMI84" s="8"/>
      <c r="AMJ84" s="8"/>
    </row>
    <row r="85" spans="1:1024" ht="12.95" customHeight="1" x14ac:dyDescent="0.2">
      <c r="A85" s="26" t="s">
        <v>84</v>
      </c>
      <c r="B85" s="39">
        <v>153609.35</v>
      </c>
      <c r="C85" s="39">
        <v>15273.65</v>
      </c>
      <c r="D85" s="38">
        <f t="shared" si="5"/>
        <v>-90.056822712940331</v>
      </c>
      <c r="E85" s="39">
        <v>28109.05</v>
      </c>
      <c r="F85" s="39">
        <v>14201.65</v>
      </c>
      <c r="G85" s="38">
        <f>(F85-E85)*100/E85</f>
        <v>-49.476592058429581</v>
      </c>
      <c r="H85" s="37" t="s">
        <v>6</v>
      </c>
      <c r="I85" s="26"/>
      <c r="J85" s="47"/>
      <c r="K85" s="62"/>
      <c r="L85" s="62"/>
      <c r="M85" s="60"/>
      <c r="N85" s="62"/>
      <c r="O85" s="8"/>
      <c r="P85" s="60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  <c r="ALK85" s="8"/>
      <c r="ALL85" s="8"/>
      <c r="ALM85" s="8"/>
      <c r="ALN85" s="8"/>
      <c r="ALO85" s="8"/>
      <c r="ALP85" s="8"/>
      <c r="ALQ85" s="8"/>
      <c r="ALR85" s="8"/>
      <c r="ALS85" s="8"/>
      <c r="ALT85" s="8"/>
      <c r="ALU85" s="8"/>
      <c r="ALV85" s="8"/>
      <c r="ALW85" s="8"/>
      <c r="ALX85" s="8"/>
      <c r="ALY85" s="8"/>
      <c r="ALZ85" s="8"/>
      <c r="AMA85" s="8"/>
      <c r="AMB85" s="8"/>
      <c r="AMC85" s="8"/>
      <c r="AMD85" s="8"/>
      <c r="AME85" s="8"/>
      <c r="AMF85" s="8"/>
      <c r="AMG85" s="8"/>
      <c r="AMH85" s="8"/>
      <c r="AMI85" s="8"/>
      <c r="AMJ85" s="8"/>
    </row>
    <row r="86" spans="1:1024" ht="12.95" customHeight="1" x14ac:dyDescent="0.2">
      <c r="A86" s="26" t="s">
        <v>85</v>
      </c>
      <c r="B86" s="39">
        <v>15548</v>
      </c>
      <c r="C86" s="39">
        <v>27534</v>
      </c>
      <c r="D86" s="38">
        <f t="shared" si="5"/>
        <v>77.090301003344479</v>
      </c>
      <c r="E86" s="39">
        <v>-2743.2</v>
      </c>
      <c r="F86" s="39">
        <v>306</v>
      </c>
      <c r="G86" s="38" t="s">
        <v>99</v>
      </c>
      <c r="H86" s="37" t="s">
        <v>3</v>
      </c>
      <c r="I86" s="26"/>
      <c r="J86" s="47"/>
      <c r="K86" s="62"/>
      <c r="L86" s="62"/>
      <c r="M86" s="60"/>
      <c r="N86" s="62"/>
      <c r="O86" s="8"/>
      <c r="P86" s="60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  <c r="AKN86" s="8"/>
      <c r="AKO86" s="8"/>
      <c r="AKP86" s="8"/>
      <c r="AKQ86" s="8"/>
      <c r="AKR86" s="8"/>
      <c r="AKS86" s="8"/>
      <c r="AKT86" s="8"/>
      <c r="AKU86" s="8"/>
      <c r="AKV86" s="8"/>
      <c r="AKW86" s="8"/>
      <c r="AKX86" s="8"/>
      <c r="AKY86" s="8"/>
      <c r="AKZ86" s="8"/>
      <c r="ALA86" s="8"/>
      <c r="ALB86" s="8"/>
      <c r="ALC86" s="8"/>
      <c r="ALD86" s="8"/>
      <c r="ALE86" s="8"/>
      <c r="ALF86" s="8"/>
      <c r="ALG86" s="8"/>
      <c r="ALH86" s="8"/>
      <c r="ALI86" s="8"/>
      <c r="ALJ86" s="8"/>
      <c r="ALK86" s="8"/>
      <c r="ALL86" s="8"/>
      <c r="ALM86" s="8"/>
      <c r="ALN86" s="8"/>
      <c r="ALO86" s="8"/>
      <c r="ALP86" s="8"/>
      <c r="ALQ86" s="8"/>
      <c r="ALR86" s="8"/>
      <c r="ALS86" s="8"/>
      <c r="ALT86" s="8"/>
      <c r="ALU86" s="8"/>
      <c r="ALV86" s="8"/>
      <c r="ALW86" s="8"/>
      <c r="ALX86" s="8"/>
      <c r="ALY86" s="8"/>
      <c r="ALZ86" s="8"/>
      <c r="AMA86" s="8"/>
      <c r="AMB86" s="8"/>
      <c r="AMC86" s="8"/>
      <c r="AMD86" s="8"/>
      <c r="AME86" s="8"/>
      <c r="AMF86" s="8"/>
      <c r="AMG86" s="8"/>
      <c r="AMH86" s="8"/>
      <c r="AMI86" s="8"/>
      <c r="AMJ86" s="8"/>
    </row>
    <row r="87" spans="1:1024" ht="12.95" customHeight="1" x14ac:dyDescent="0.2">
      <c r="A87" s="26" t="s">
        <v>86</v>
      </c>
      <c r="B87" s="39">
        <v>70262.2</v>
      </c>
      <c r="C87" s="39">
        <v>68270.7</v>
      </c>
      <c r="D87" s="38">
        <f t="shared" si="5"/>
        <v>-2.8343832103179234</v>
      </c>
      <c r="E87" s="39">
        <v>55918.8</v>
      </c>
      <c r="F87" s="39">
        <v>48589.9</v>
      </c>
      <c r="G87" s="40">
        <f>(F87-E87)*100/E87</f>
        <v>-13.106325600692434</v>
      </c>
      <c r="H87" s="37" t="s">
        <v>6</v>
      </c>
      <c r="I87" s="26"/>
      <c r="J87" s="47"/>
      <c r="K87" s="62"/>
      <c r="L87" s="62"/>
      <c r="M87" s="60"/>
      <c r="N87" s="62"/>
      <c r="O87" s="8"/>
      <c r="P87" s="60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  <c r="AJX87" s="8"/>
      <c r="AJY87" s="8"/>
      <c r="AJZ87" s="8"/>
      <c r="AKA87" s="8"/>
      <c r="AKB87" s="8"/>
      <c r="AKC87" s="8"/>
      <c r="AKD87" s="8"/>
      <c r="AKE87" s="8"/>
      <c r="AKF87" s="8"/>
      <c r="AKG87" s="8"/>
      <c r="AKH87" s="8"/>
      <c r="AKI87" s="8"/>
      <c r="AKJ87" s="8"/>
      <c r="AKK87" s="8"/>
      <c r="AKL87" s="8"/>
      <c r="AKM87" s="8"/>
      <c r="AKN87" s="8"/>
      <c r="AKO87" s="8"/>
      <c r="AKP87" s="8"/>
      <c r="AKQ87" s="8"/>
      <c r="AKR87" s="8"/>
      <c r="AKS87" s="8"/>
      <c r="AKT87" s="8"/>
      <c r="AKU87" s="8"/>
      <c r="AKV87" s="8"/>
      <c r="AKW87" s="8"/>
      <c r="AKX87" s="8"/>
      <c r="AKY87" s="8"/>
      <c r="AKZ87" s="8"/>
      <c r="ALA87" s="8"/>
      <c r="ALB87" s="8"/>
      <c r="ALC87" s="8"/>
      <c r="ALD87" s="8"/>
      <c r="ALE87" s="8"/>
      <c r="ALF87" s="8"/>
      <c r="ALG87" s="8"/>
      <c r="ALH87" s="8"/>
      <c r="ALI87" s="8"/>
      <c r="ALJ87" s="8"/>
      <c r="ALK87" s="8"/>
      <c r="ALL87" s="8"/>
      <c r="ALM87" s="8"/>
      <c r="ALN87" s="8"/>
      <c r="ALO87" s="8"/>
      <c r="ALP87" s="8"/>
      <c r="ALQ87" s="8"/>
      <c r="ALR87" s="8"/>
      <c r="ALS87" s="8"/>
      <c r="ALT87" s="8"/>
      <c r="ALU87" s="8"/>
      <c r="ALV87" s="8"/>
      <c r="ALW87" s="8"/>
      <c r="ALX87" s="8"/>
      <c r="ALY87" s="8"/>
      <c r="ALZ87" s="8"/>
      <c r="AMA87" s="8"/>
      <c r="AMB87" s="8"/>
      <c r="AMC87" s="8"/>
      <c r="AMD87" s="8"/>
      <c r="AME87" s="8"/>
      <c r="AMF87" s="8"/>
      <c r="AMG87" s="8"/>
      <c r="AMH87" s="8"/>
      <c r="AMI87" s="8"/>
      <c r="AMJ87" s="8"/>
    </row>
    <row r="88" spans="1:1024" ht="12.95" customHeight="1" x14ac:dyDescent="0.2">
      <c r="A88" s="26" t="s">
        <v>87</v>
      </c>
      <c r="B88" s="39">
        <v>223540</v>
      </c>
      <c r="C88" s="39">
        <v>193413.65</v>
      </c>
      <c r="D88" s="38">
        <f t="shared" si="5"/>
        <v>-13.476939250246042</v>
      </c>
      <c r="E88" s="39">
        <v>148948.57999999999</v>
      </c>
      <c r="F88" s="39">
        <v>112103.79</v>
      </c>
      <c r="G88" s="40">
        <f>(F88-E88)*100/E88</f>
        <v>-24.736583591464921</v>
      </c>
      <c r="H88" s="37" t="s">
        <v>6</v>
      </c>
      <c r="I88" s="26"/>
      <c r="J88" s="47"/>
      <c r="K88" s="62"/>
      <c r="L88" s="62"/>
      <c r="M88" s="60"/>
      <c r="N88" s="62"/>
      <c r="O88" s="8"/>
      <c r="P88" s="60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  <c r="AJX88" s="8"/>
      <c r="AJY88" s="8"/>
      <c r="AJZ88" s="8"/>
      <c r="AKA88" s="8"/>
      <c r="AKB88" s="8"/>
      <c r="AKC88" s="8"/>
      <c r="AKD88" s="8"/>
      <c r="AKE88" s="8"/>
      <c r="AKF88" s="8"/>
      <c r="AKG88" s="8"/>
      <c r="AKH88" s="8"/>
      <c r="AKI88" s="8"/>
      <c r="AKJ88" s="8"/>
      <c r="AKK88" s="8"/>
      <c r="AKL88" s="8"/>
      <c r="AKM88" s="8"/>
      <c r="AKN88" s="8"/>
      <c r="AKO88" s="8"/>
      <c r="AKP88" s="8"/>
      <c r="AKQ88" s="8"/>
      <c r="AKR88" s="8"/>
      <c r="AKS88" s="8"/>
      <c r="AKT88" s="8"/>
      <c r="AKU88" s="8"/>
      <c r="AKV88" s="8"/>
      <c r="AKW88" s="8"/>
      <c r="AKX88" s="8"/>
      <c r="AKY88" s="8"/>
      <c r="AKZ88" s="8"/>
      <c r="ALA88" s="8"/>
      <c r="ALB88" s="8"/>
      <c r="ALC88" s="8"/>
      <c r="ALD88" s="8"/>
      <c r="ALE88" s="8"/>
      <c r="ALF88" s="8"/>
      <c r="ALG88" s="8"/>
      <c r="ALH88" s="8"/>
      <c r="ALI88" s="8"/>
      <c r="ALJ88" s="8"/>
      <c r="ALK88" s="8"/>
      <c r="ALL88" s="8"/>
      <c r="ALM88" s="8"/>
      <c r="ALN88" s="8"/>
      <c r="ALO88" s="8"/>
      <c r="ALP88" s="8"/>
      <c r="ALQ88" s="8"/>
      <c r="ALR88" s="8"/>
      <c r="ALS88" s="8"/>
      <c r="ALT88" s="8"/>
      <c r="ALU88" s="8"/>
      <c r="ALV88" s="8"/>
      <c r="ALW88" s="8"/>
      <c r="ALX88" s="8"/>
      <c r="ALY88" s="8"/>
      <c r="ALZ88" s="8"/>
      <c r="AMA88" s="8"/>
      <c r="AMB88" s="8"/>
      <c r="AMC88" s="8"/>
      <c r="AMD88" s="8"/>
      <c r="AME88" s="8"/>
      <c r="AMF88" s="8"/>
      <c r="AMG88" s="8"/>
      <c r="AMH88" s="8"/>
      <c r="AMI88" s="8"/>
      <c r="AMJ88" s="8"/>
    </row>
    <row r="89" spans="1:1024" ht="12.95" customHeight="1" x14ac:dyDescent="0.2">
      <c r="A89" s="26" t="s">
        <v>88</v>
      </c>
      <c r="B89" s="39">
        <v>76419</v>
      </c>
      <c r="C89" s="39">
        <v>63272</v>
      </c>
      <c r="D89" s="41">
        <f t="shared" si="5"/>
        <v>-17.20383674217145</v>
      </c>
      <c r="E89" s="39">
        <v>29926</v>
      </c>
      <c r="F89" s="39">
        <v>29977</v>
      </c>
      <c r="G89" s="40">
        <f>(F89-E89)*100/E89</f>
        <v>0.1704203702466083</v>
      </c>
      <c r="H89" s="37" t="s">
        <v>21</v>
      </c>
      <c r="I89" s="26"/>
      <c r="J89" s="47"/>
      <c r="K89" s="62"/>
      <c r="L89" s="62"/>
      <c r="M89" s="60"/>
      <c r="N89" s="62"/>
      <c r="O89" s="8"/>
      <c r="P89" s="60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  <c r="SN89" s="8"/>
      <c r="SO89" s="8"/>
      <c r="SP89" s="8"/>
      <c r="SQ89" s="8"/>
      <c r="SR89" s="8"/>
      <c r="SS89" s="8"/>
      <c r="ST89" s="8"/>
      <c r="SU89" s="8"/>
      <c r="SV89" s="8"/>
      <c r="SW89" s="8"/>
      <c r="SX89" s="8"/>
      <c r="SY89" s="8"/>
      <c r="SZ89" s="8"/>
      <c r="TA89" s="8"/>
      <c r="TB89" s="8"/>
      <c r="TC89" s="8"/>
      <c r="TD89" s="8"/>
      <c r="TE89" s="8"/>
      <c r="TF89" s="8"/>
      <c r="TG89" s="8"/>
      <c r="TH89" s="8"/>
      <c r="TI89" s="8"/>
      <c r="TJ89" s="8"/>
      <c r="TK89" s="8"/>
      <c r="TL89" s="8"/>
      <c r="TM89" s="8"/>
      <c r="TN89" s="8"/>
      <c r="TO89" s="8"/>
      <c r="TP89" s="8"/>
      <c r="TQ89" s="8"/>
      <c r="TR89" s="8"/>
      <c r="TS89" s="8"/>
      <c r="TT89" s="8"/>
      <c r="TU89" s="8"/>
      <c r="TV89" s="8"/>
      <c r="TW89" s="8"/>
      <c r="TX89" s="8"/>
      <c r="TY89" s="8"/>
      <c r="TZ89" s="8"/>
      <c r="UA89" s="8"/>
      <c r="UB89" s="8"/>
      <c r="UC89" s="8"/>
      <c r="UD89" s="8"/>
      <c r="UE89" s="8"/>
      <c r="UF89" s="8"/>
      <c r="UG89" s="8"/>
      <c r="UH89" s="8"/>
      <c r="UI89" s="8"/>
      <c r="UJ89" s="8"/>
      <c r="UK89" s="8"/>
      <c r="UL89" s="8"/>
      <c r="UM89" s="8"/>
      <c r="UN89" s="8"/>
      <c r="UO89" s="8"/>
      <c r="UP89" s="8"/>
      <c r="UQ89" s="8"/>
      <c r="UR89" s="8"/>
      <c r="US89" s="8"/>
      <c r="UT89" s="8"/>
      <c r="UU89" s="8"/>
      <c r="UV89" s="8"/>
      <c r="UW89" s="8"/>
      <c r="UX89" s="8"/>
      <c r="UY89" s="8"/>
      <c r="UZ89" s="8"/>
      <c r="VA89" s="8"/>
      <c r="VB89" s="8"/>
      <c r="VC89" s="8"/>
      <c r="VD89" s="8"/>
      <c r="VE89" s="8"/>
      <c r="VF89" s="8"/>
      <c r="VG89" s="8"/>
      <c r="VH89" s="8"/>
      <c r="VI89" s="8"/>
      <c r="VJ89" s="8"/>
      <c r="VK89" s="8"/>
      <c r="VL89" s="8"/>
      <c r="VM89" s="8"/>
      <c r="VN89" s="8"/>
      <c r="VO89" s="8"/>
      <c r="VP89" s="8"/>
      <c r="VQ89" s="8"/>
      <c r="VR89" s="8"/>
      <c r="VS89" s="8"/>
      <c r="VT89" s="8"/>
      <c r="VU89" s="8"/>
      <c r="VV89" s="8"/>
      <c r="VW89" s="8"/>
      <c r="VX89" s="8"/>
      <c r="VY89" s="8"/>
      <c r="VZ89" s="8"/>
      <c r="WA89" s="8"/>
      <c r="WB89" s="8"/>
      <c r="WC89" s="8"/>
      <c r="WD89" s="8"/>
      <c r="WE89" s="8"/>
      <c r="WF89" s="8"/>
      <c r="WG89" s="8"/>
      <c r="WH89" s="8"/>
      <c r="WI89" s="8"/>
      <c r="WJ89" s="8"/>
      <c r="WK89" s="8"/>
      <c r="WL89" s="8"/>
      <c r="WM89" s="8"/>
      <c r="WN89" s="8"/>
      <c r="WO89" s="8"/>
      <c r="WP89" s="8"/>
      <c r="WQ89" s="8"/>
      <c r="WR89" s="8"/>
      <c r="WS89" s="8"/>
      <c r="WT89" s="8"/>
      <c r="WU89" s="8"/>
      <c r="WV89" s="8"/>
      <c r="WW89" s="8"/>
      <c r="WX89" s="8"/>
      <c r="WY89" s="8"/>
      <c r="WZ89" s="8"/>
      <c r="XA89" s="8"/>
      <c r="XB89" s="8"/>
      <c r="XC89" s="8"/>
      <c r="XD89" s="8"/>
      <c r="XE89" s="8"/>
      <c r="XF89" s="8"/>
      <c r="XG89" s="8"/>
      <c r="XH89" s="8"/>
      <c r="XI89" s="8"/>
      <c r="XJ89" s="8"/>
      <c r="XK89" s="8"/>
      <c r="XL89" s="8"/>
      <c r="XM89" s="8"/>
      <c r="XN89" s="8"/>
      <c r="XO89" s="8"/>
      <c r="XP89" s="8"/>
      <c r="XQ89" s="8"/>
      <c r="XR89" s="8"/>
      <c r="XS89" s="8"/>
      <c r="XT89" s="8"/>
      <c r="XU89" s="8"/>
      <c r="XV89" s="8"/>
      <c r="XW89" s="8"/>
      <c r="XX89" s="8"/>
      <c r="XY89" s="8"/>
      <c r="XZ89" s="8"/>
      <c r="YA89" s="8"/>
      <c r="YB89" s="8"/>
      <c r="YC89" s="8"/>
      <c r="YD89" s="8"/>
      <c r="YE89" s="8"/>
      <c r="YF89" s="8"/>
      <c r="YG89" s="8"/>
      <c r="YH89" s="8"/>
      <c r="YI89" s="8"/>
      <c r="YJ89" s="8"/>
      <c r="YK89" s="8"/>
      <c r="YL89" s="8"/>
      <c r="YM89" s="8"/>
      <c r="YN89" s="8"/>
      <c r="YO89" s="8"/>
      <c r="YP89" s="8"/>
      <c r="YQ89" s="8"/>
      <c r="YR89" s="8"/>
      <c r="YS89" s="8"/>
      <c r="YT89" s="8"/>
      <c r="YU89" s="8"/>
      <c r="YV89" s="8"/>
      <c r="YW89" s="8"/>
      <c r="YX89" s="8"/>
      <c r="YY89" s="8"/>
      <c r="YZ89" s="8"/>
      <c r="ZA89" s="8"/>
      <c r="ZB89" s="8"/>
      <c r="ZC89" s="8"/>
      <c r="ZD89" s="8"/>
      <c r="ZE89" s="8"/>
      <c r="ZF89" s="8"/>
      <c r="ZG89" s="8"/>
      <c r="ZH89" s="8"/>
      <c r="ZI89" s="8"/>
      <c r="ZJ89" s="8"/>
      <c r="ZK89" s="8"/>
      <c r="ZL89" s="8"/>
      <c r="ZM89" s="8"/>
      <c r="ZN89" s="8"/>
      <c r="ZO89" s="8"/>
      <c r="ZP89" s="8"/>
      <c r="ZQ89" s="8"/>
      <c r="ZR89" s="8"/>
      <c r="ZS89" s="8"/>
      <c r="ZT89" s="8"/>
      <c r="ZU89" s="8"/>
      <c r="ZV89" s="8"/>
      <c r="ZW89" s="8"/>
      <c r="ZX89" s="8"/>
      <c r="ZY89" s="8"/>
      <c r="ZZ89" s="8"/>
      <c r="AAA89" s="8"/>
      <c r="AAB89" s="8"/>
      <c r="AAC89" s="8"/>
      <c r="AAD89" s="8"/>
      <c r="AAE89" s="8"/>
      <c r="AAF89" s="8"/>
      <c r="AAG89" s="8"/>
      <c r="AAH89" s="8"/>
      <c r="AAI89" s="8"/>
      <c r="AAJ89" s="8"/>
      <c r="AAK89" s="8"/>
      <c r="AAL89" s="8"/>
      <c r="AAM89" s="8"/>
      <c r="AAN89" s="8"/>
      <c r="AAO89" s="8"/>
      <c r="AAP89" s="8"/>
      <c r="AAQ89" s="8"/>
      <c r="AAR89" s="8"/>
      <c r="AAS89" s="8"/>
      <c r="AAT89" s="8"/>
      <c r="AAU89" s="8"/>
      <c r="AAV89" s="8"/>
      <c r="AAW89" s="8"/>
      <c r="AAX89" s="8"/>
      <c r="AAY89" s="8"/>
      <c r="AAZ89" s="8"/>
      <c r="ABA89" s="8"/>
      <c r="ABB89" s="8"/>
      <c r="ABC89" s="8"/>
      <c r="ABD89" s="8"/>
      <c r="ABE89" s="8"/>
      <c r="ABF89" s="8"/>
      <c r="ABG89" s="8"/>
      <c r="ABH89" s="8"/>
      <c r="ABI89" s="8"/>
      <c r="ABJ89" s="8"/>
      <c r="ABK89" s="8"/>
      <c r="ABL89" s="8"/>
      <c r="ABM89" s="8"/>
      <c r="ABN89" s="8"/>
      <c r="ABO89" s="8"/>
      <c r="ABP89" s="8"/>
      <c r="ABQ89" s="8"/>
      <c r="ABR89" s="8"/>
      <c r="ABS89" s="8"/>
      <c r="ABT89" s="8"/>
      <c r="ABU89" s="8"/>
      <c r="ABV89" s="8"/>
      <c r="ABW89" s="8"/>
      <c r="ABX89" s="8"/>
      <c r="ABY89" s="8"/>
      <c r="ABZ89" s="8"/>
      <c r="ACA89" s="8"/>
      <c r="ACB89" s="8"/>
      <c r="ACC89" s="8"/>
      <c r="ACD89" s="8"/>
      <c r="ACE89" s="8"/>
      <c r="ACF89" s="8"/>
      <c r="ACG89" s="8"/>
      <c r="ACH89" s="8"/>
      <c r="ACI89" s="8"/>
      <c r="ACJ89" s="8"/>
      <c r="ACK89" s="8"/>
      <c r="ACL89" s="8"/>
      <c r="ACM89" s="8"/>
      <c r="ACN89" s="8"/>
      <c r="ACO89" s="8"/>
      <c r="ACP89" s="8"/>
      <c r="ACQ89" s="8"/>
      <c r="ACR89" s="8"/>
      <c r="ACS89" s="8"/>
      <c r="ACT89" s="8"/>
      <c r="ACU89" s="8"/>
      <c r="ACV89" s="8"/>
      <c r="ACW89" s="8"/>
      <c r="ACX89" s="8"/>
      <c r="ACY89" s="8"/>
      <c r="ACZ89" s="8"/>
      <c r="ADA89" s="8"/>
      <c r="ADB89" s="8"/>
      <c r="ADC89" s="8"/>
      <c r="ADD89" s="8"/>
      <c r="ADE89" s="8"/>
      <c r="ADF89" s="8"/>
      <c r="ADG89" s="8"/>
      <c r="ADH89" s="8"/>
      <c r="ADI89" s="8"/>
      <c r="ADJ89" s="8"/>
      <c r="ADK89" s="8"/>
      <c r="ADL89" s="8"/>
      <c r="ADM89" s="8"/>
      <c r="ADN89" s="8"/>
      <c r="ADO89" s="8"/>
      <c r="ADP89" s="8"/>
      <c r="ADQ89" s="8"/>
      <c r="ADR89" s="8"/>
      <c r="ADS89" s="8"/>
      <c r="ADT89" s="8"/>
      <c r="ADU89" s="8"/>
      <c r="ADV89" s="8"/>
      <c r="ADW89" s="8"/>
      <c r="ADX89" s="8"/>
      <c r="ADY89" s="8"/>
      <c r="ADZ89" s="8"/>
      <c r="AEA89" s="8"/>
      <c r="AEB89" s="8"/>
      <c r="AEC89" s="8"/>
      <c r="AED89" s="8"/>
      <c r="AEE89" s="8"/>
      <c r="AEF89" s="8"/>
      <c r="AEG89" s="8"/>
      <c r="AEH89" s="8"/>
      <c r="AEI89" s="8"/>
      <c r="AEJ89" s="8"/>
      <c r="AEK89" s="8"/>
      <c r="AEL89" s="8"/>
      <c r="AEM89" s="8"/>
      <c r="AEN89" s="8"/>
      <c r="AEO89" s="8"/>
      <c r="AEP89" s="8"/>
      <c r="AEQ89" s="8"/>
      <c r="AER89" s="8"/>
      <c r="AES89" s="8"/>
      <c r="AET89" s="8"/>
      <c r="AEU89" s="8"/>
      <c r="AEV89" s="8"/>
      <c r="AEW89" s="8"/>
      <c r="AEX89" s="8"/>
      <c r="AEY89" s="8"/>
      <c r="AEZ89" s="8"/>
      <c r="AFA89" s="8"/>
      <c r="AFB89" s="8"/>
      <c r="AFC89" s="8"/>
      <c r="AFD89" s="8"/>
      <c r="AFE89" s="8"/>
      <c r="AFF89" s="8"/>
      <c r="AFG89" s="8"/>
      <c r="AFH89" s="8"/>
      <c r="AFI89" s="8"/>
      <c r="AFJ89" s="8"/>
      <c r="AFK89" s="8"/>
      <c r="AFL89" s="8"/>
      <c r="AFM89" s="8"/>
      <c r="AFN89" s="8"/>
      <c r="AFO89" s="8"/>
      <c r="AFP89" s="8"/>
      <c r="AFQ89" s="8"/>
      <c r="AFR89" s="8"/>
      <c r="AFS89" s="8"/>
      <c r="AFT89" s="8"/>
      <c r="AFU89" s="8"/>
      <c r="AFV89" s="8"/>
      <c r="AFW89" s="8"/>
      <c r="AFX89" s="8"/>
      <c r="AFY89" s="8"/>
      <c r="AFZ89" s="8"/>
      <c r="AGA89" s="8"/>
      <c r="AGB89" s="8"/>
      <c r="AGC89" s="8"/>
      <c r="AGD89" s="8"/>
      <c r="AGE89" s="8"/>
      <c r="AGF89" s="8"/>
      <c r="AGG89" s="8"/>
      <c r="AGH89" s="8"/>
      <c r="AGI89" s="8"/>
      <c r="AGJ89" s="8"/>
      <c r="AGK89" s="8"/>
      <c r="AGL89" s="8"/>
      <c r="AGM89" s="8"/>
      <c r="AGN89" s="8"/>
      <c r="AGO89" s="8"/>
      <c r="AGP89" s="8"/>
      <c r="AGQ89" s="8"/>
      <c r="AGR89" s="8"/>
      <c r="AGS89" s="8"/>
      <c r="AGT89" s="8"/>
      <c r="AGU89" s="8"/>
      <c r="AGV89" s="8"/>
      <c r="AGW89" s="8"/>
      <c r="AGX89" s="8"/>
      <c r="AGY89" s="8"/>
      <c r="AGZ89" s="8"/>
      <c r="AHA89" s="8"/>
      <c r="AHB89" s="8"/>
      <c r="AHC89" s="8"/>
      <c r="AHD89" s="8"/>
      <c r="AHE89" s="8"/>
      <c r="AHF89" s="8"/>
      <c r="AHG89" s="8"/>
      <c r="AHH89" s="8"/>
      <c r="AHI89" s="8"/>
      <c r="AHJ89" s="8"/>
      <c r="AHK89" s="8"/>
      <c r="AHL89" s="8"/>
      <c r="AHM89" s="8"/>
      <c r="AHN89" s="8"/>
      <c r="AHO89" s="8"/>
      <c r="AHP89" s="8"/>
      <c r="AHQ89" s="8"/>
      <c r="AHR89" s="8"/>
      <c r="AHS89" s="8"/>
      <c r="AHT89" s="8"/>
      <c r="AHU89" s="8"/>
      <c r="AHV89" s="8"/>
      <c r="AHW89" s="8"/>
      <c r="AHX89" s="8"/>
      <c r="AHY89" s="8"/>
      <c r="AHZ89" s="8"/>
      <c r="AIA89" s="8"/>
      <c r="AIB89" s="8"/>
      <c r="AIC89" s="8"/>
      <c r="AID89" s="8"/>
      <c r="AIE89" s="8"/>
      <c r="AIF89" s="8"/>
      <c r="AIG89" s="8"/>
      <c r="AIH89" s="8"/>
      <c r="AII89" s="8"/>
      <c r="AIJ89" s="8"/>
      <c r="AIK89" s="8"/>
      <c r="AIL89" s="8"/>
      <c r="AIM89" s="8"/>
      <c r="AIN89" s="8"/>
      <c r="AIO89" s="8"/>
      <c r="AIP89" s="8"/>
      <c r="AIQ89" s="8"/>
      <c r="AIR89" s="8"/>
      <c r="AIS89" s="8"/>
      <c r="AIT89" s="8"/>
      <c r="AIU89" s="8"/>
      <c r="AIV89" s="8"/>
      <c r="AIW89" s="8"/>
      <c r="AIX89" s="8"/>
      <c r="AIY89" s="8"/>
      <c r="AIZ89" s="8"/>
      <c r="AJA89" s="8"/>
      <c r="AJB89" s="8"/>
      <c r="AJC89" s="8"/>
      <c r="AJD89" s="8"/>
      <c r="AJE89" s="8"/>
      <c r="AJF89" s="8"/>
      <c r="AJG89" s="8"/>
      <c r="AJH89" s="8"/>
      <c r="AJI89" s="8"/>
      <c r="AJJ89" s="8"/>
      <c r="AJK89" s="8"/>
      <c r="AJL89" s="8"/>
      <c r="AJM89" s="8"/>
      <c r="AJN89" s="8"/>
      <c r="AJO89" s="8"/>
      <c r="AJP89" s="8"/>
      <c r="AJQ89" s="8"/>
      <c r="AJR89" s="8"/>
      <c r="AJS89" s="8"/>
      <c r="AJT89" s="8"/>
      <c r="AJU89" s="8"/>
      <c r="AJV89" s="8"/>
      <c r="AJW89" s="8"/>
      <c r="AJX89" s="8"/>
      <c r="AJY89" s="8"/>
      <c r="AJZ89" s="8"/>
      <c r="AKA89" s="8"/>
      <c r="AKB89" s="8"/>
      <c r="AKC89" s="8"/>
      <c r="AKD89" s="8"/>
      <c r="AKE89" s="8"/>
      <c r="AKF89" s="8"/>
      <c r="AKG89" s="8"/>
      <c r="AKH89" s="8"/>
      <c r="AKI89" s="8"/>
      <c r="AKJ89" s="8"/>
      <c r="AKK89" s="8"/>
      <c r="AKL89" s="8"/>
      <c r="AKM89" s="8"/>
      <c r="AKN89" s="8"/>
      <c r="AKO89" s="8"/>
      <c r="AKP89" s="8"/>
      <c r="AKQ89" s="8"/>
      <c r="AKR89" s="8"/>
      <c r="AKS89" s="8"/>
      <c r="AKT89" s="8"/>
      <c r="AKU89" s="8"/>
      <c r="AKV89" s="8"/>
      <c r="AKW89" s="8"/>
      <c r="AKX89" s="8"/>
      <c r="AKY89" s="8"/>
      <c r="AKZ89" s="8"/>
      <c r="ALA89" s="8"/>
      <c r="ALB89" s="8"/>
      <c r="ALC89" s="8"/>
      <c r="ALD89" s="8"/>
      <c r="ALE89" s="8"/>
      <c r="ALF89" s="8"/>
      <c r="ALG89" s="8"/>
      <c r="ALH89" s="8"/>
      <c r="ALI89" s="8"/>
      <c r="ALJ89" s="8"/>
      <c r="ALK89" s="8"/>
      <c r="ALL89" s="8"/>
      <c r="ALM89" s="8"/>
      <c r="ALN89" s="8"/>
      <c r="ALO89" s="8"/>
      <c r="ALP89" s="8"/>
      <c r="ALQ89" s="8"/>
      <c r="ALR89" s="8"/>
      <c r="ALS89" s="8"/>
      <c r="ALT89" s="8"/>
      <c r="ALU89" s="8"/>
      <c r="ALV89" s="8"/>
      <c r="ALW89" s="8"/>
      <c r="ALX89" s="8"/>
      <c r="ALY89" s="8"/>
      <c r="ALZ89" s="8"/>
      <c r="AMA89" s="8"/>
      <c r="AMB89" s="8"/>
      <c r="AMC89" s="8"/>
      <c r="AMD89" s="8"/>
      <c r="AME89" s="8"/>
      <c r="AMF89" s="8"/>
      <c r="AMG89" s="8"/>
      <c r="AMH89" s="8"/>
      <c r="AMI89" s="8"/>
      <c r="AMJ89" s="8"/>
    </row>
    <row r="90" spans="1:1024" ht="12.95" customHeight="1" x14ac:dyDescent="0.2">
      <c r="A90" s="26" t="s">
        <v>89</v>
      </c>
      <c r="B90" s="39">
        <v>38375</v>
      </c>
      <c r="C90" s="39">
        <v>29304.65</v>
      </c>
      <c r="D90" s="38">
        <f t="shared" si="5"/>
        <v>-23.636091205211724</v>
      </c>
      <c r="E90" s="39">
        <v>19200</v>
      </c>
      <c r="F90" s="39">
        <v>20304.650000000001</v>
      </c>
      <c r="G90" s="40">
        <f>(F90-E90)*100/E90</f>
        <v>5.7533854166666742</v>
      </c>
      <c r="H90" s="37" t="s">
        <v>3</v>
      </c>
      <c r="I90" s="26"/>
      <c r="J90" s="47"/>
      <c r="K90" s="62"/>
      <c r="L90" s="62"/>
      <c r="M90" s="60"/>
      <c r="N90" s="62"/>
      <c r="O90" s="8"/>
      <c r="P90" s="60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  <c r="RV90" s="8"/>
      <c r="RW90" s="8"/>
      <c r="RX90" s="8"/>
      <c r="RY90" s="8"/>
      <c r="RZ90" s="8"/>
      <c r="SA90" s="8"/>
      <c r="SB90" s="8"/>
      <c r="SC90" s="8"/>
      <c r="SD90" s="8"/>
      <c r="SE90" s="8"/>
      <c r="SF90" s="8"/>
      <c r="SG90" s="8"/>
      <c r="SH90" s="8"/>
      <c r="SI90" s="8"/>
      <c r="SJ90" s="8"/>
      <c r="SK90" s="8"/>
      <c r="SL90" s="8"/>
      <c r="SM90" s="8"/>
      <c r="SN90" s="8"/>
      <c r="SO90" s="8"/>
      <c r="SP90" s="8"/>
      <c r="SQ90" s="8"/>
      <c r="SR90" s="8"/>
      <c r="SS90" s="8"/>
      <c r="ST90" s="8"/>
      <c r="SU90" s="8"/>
      <c r="SV90" s="8"/>
      <c r="SW90" s="8"/>
      <c r="SX90" s="8"/>
      <c r="SY90" s="8"/>
      <c r="SZ90" s="8"/>
      <c r="TA90" s="8"/>
      <c r="TB90" s="8"/>
      <c r="TC90" s="8"/>
      <c r="TD90" s="8"/>
      <c r="TE90" s="8"/>
      <c r="TF90" s="8"/>
      <c r="TG90" s="8"/>
      <c r="TH90" s="8"/>
      <c r="TI90" s="8"/>
      <c r="TJ90" s="8"/>
      <c r="TK90" s="8"/>
      <c r="TL90" s="8"/>
      <c r="TM90" s="8"/>
      <c r="TN90" s="8"/>
      <c r="TO90" s="8"/>
      <c r="TP90" s="8"/>
      <c r="TQ90" s="8"/>
      <c r="TR90" s="8"/>
      <c r="TS90" s="8"/>
      <c r="TT90" s="8"/>
      <c r="TU90" s="8"/>
      <c r="TV90" s="8"/>
      <c r="TW90" s="8"/>
      <c r="TX90" s="8"/>
      <c r="TY90" s="8"/>
      <c r="TZ90" s="8"/>
      <c r="UA90" s="8"/>
      <c r="UB90" s="8"/>
      <c r="UC90" s="8"/>
      <c r="UD90" s="8"/>
      <c r="UE90" s="8"/>
      <c r="UF90" s="8"/>
      <c r="UG90" s="8"/>
      <c r="UH90" s="8"/>
      <c r="UI90" s="8"/>
      <c r="UJ90" s="8"/>
      <c r="UK90" s="8"/>
      <c r="UL90" s="8"/>
      <c r="UM90" s="8"/>
      <c r="UN90" s="8"/>
      <c r="UO90" s="8"/>
      <c r="UP90" s="8"/>
      <c r="UQ90" s="8"/>
      <c r="UR90" s="8"/>
      <c r="US90" s="8"/>
      <c r="UT90" s="8"/>
      <c r="UU90" s="8"/>
      <c r="UV90" s="8"/>
      <c r="UW90" s="8"/>
      <c r="UX90" s="8"/>
      <c r="UY90" s="8"/>
      <c r="UZ90" s="8"/>
      <c r="VA90" s="8"/>
      <c r="VB90" s="8"/>
      <c r="VC90" s="8"/>
      <c r="VD90" s="8"/>
      <c r="VE90" s="8"/>
      <c r="VF90" s="8"/>
      <c r="VG90" s="8"/>
      <c r="VH90" s="8"/>
      <c r="VI90" s="8"/>
      <c r="VJ90" s="8"/>
      <c r="VK90" s="8"/>
      <c r="VL90" s="8"/>
      <c r="VM90" s="8"/>
      <c r="VN90" s="8"/>
      <c r="VO90" s="8"/>
      <c r="VP90" s="8"/>
      <c r="VQ90" s="8"/>
      <c r="VR90" s="8"/>
      <c r="VS90" s="8"/>
      <c r="VT90" s="8"/>
      <c r="VU90" s="8"/>
      <c r="VV90" s="8"/>
      <c r="VW90" s="8"/>
      <c r="VX90" s="8"/>
      <c r="VY90" s="8"/>
      <c r="VZ90" s="8"/>
      <c r="WA90" s="8"/>
      <c r="WB90" s="8"/>
      <c r="WC90" s="8"/>
      <c r="WD90" s="8"/>
      <c r="WE90" s="8"/>
      <c r="WF90" s="8"/>
      <c r="WG90" s="8"/>
      <c r="WH90" s="8"/>
      <c r="WI90" s="8"/>
      <c r="WJ90" s="8"/>
      <c r="WK90" s="8"/>
      <c r="WL90" s="8"/>
      <c r="WM90" s="8"/>
      <c r="WN90" s="8"/>
      <c r="WO90" s="8"/>
      <c r="WP90" s="8"/>
      <c r="WQ90" s="8"/>
      <c r="WR90" s="8"/>
      <c r="WS90" s="8"/>
      <c r="WT90" s="8"/>
      <c r="WU90" s="8"/>
      <c r="WV90" s="8"/>
      <c r="WW90" s="8"/>
      <c r="WX90" s="8"/>
      <c r="WY90" s="8"/>
      <c r="WZ90" s="8"/>
      <c r="XA90" s="8"/>
      <c r="XB90" s="8"/>
      <c r="XC90" s="8"/>
      <c r="XD90" s="8"/>
      <c r="XE90" s="8"/>
      <c r="XF90" s="8"/>
      <c r="XG90" s="8"/>
      <c r="XH90" s="8"/>
      <c r="XI90" s="8"/>
      <c r="XJ90" s="8"/>
      <c r="XK90" s="8"/>
      <c r="XL90" s="8"/>
      <c r="XM90" s="8"/>
      <c r="XN90" s="8"/>
      <c r="XO90" s="8"/>
      <c r="XP90" s="8"/>
      <c r="XQ90" s="8"/>
      <c r="XR90" s="8"/>
      <c r="XS90" s="8"/>
      <c r="XT90" s="8"/>
      <c r="XU90" s="8"/>
      <c r="XV90" s="8"/>
      <c r="XW90" s="8"/>
      <c r="XX90" s="8"/>
      <c r="XY90" s="8"/>
      <c r="XZ90" s="8"/>
      <c r="YA90" s="8"/>
      <c r="YB90" s="8"/>
      <c r="YC90" s="8"/>
      <c r="YD90" s="8"/>
      <c r="YE90" s="8"/>
      <c r="YF90" s="8"/>
      <c r="YG90" s="8"/>
      <c r="YH90" s="8"/>
      <c r="YI90" s="8"/>
      <c r="YJ90" s="8"/>
      <c r="YK90" s="8"/>
      <c r="YL90" s="8"/>
      <c r="YM90" s="8"/>
      <c r="YN90" s="8"/>
      <c r="YO90" s="8"/>
      <c r="YP90" s="8"/>
      <c r="YQ90" s="8"/>
      <c r="YR90" s="8"/>
      <c r="YS90" s="8"/>
      <c r="YT90" s="8"/>
      <c r="YU90" s="8"/>
      <c r="YV90" s="8"/>
      <c r="YW90" s="8"/>
      <c r="YX90" s="8"/>
      <c r="YY90" s="8"/>
      <c r="YZ90" s="8"/>
      <c r="ZA90" s="8"/>
      <c r="ZB90" s="8"/>
      <c r="ZC90" s="8"/>
      <c r="ZD90" s="8"/>
      <c r="ZE90" s="8"/>
      <c r="ZF90" s="8"/>
      <c r="ZG90" s="8"/>
      <c r="ZH90" s="8"/>
      <c r="ZI90" s="8"/>
      <c r="ZJ90" s="8"/>
      <c r="ZK90" s="8"/>
      <c r="ZL90" s="8"/>
      <c r="ZM90" s="8"/>
      <c r="ZN90" s="8"/>
      <c r="ZO90" s="8"/>
      <c r="ZP90" s="8"/>
      <c r="ZQ90" s="8"/>
      <c r="ZR90" s="8"/>
      <c r="ZS90" s="8"/>
      <c r="ZT90" s="8"/>
      <c r="ZU90" s="8"/>
      <c r="ZV90" s="8"/>
      <c r="ZW90" s="8"/>
      <c r="ZX90" s="8"/>
      <c r="ZY90" s="8"/>
      <c r="ZZ90" s="8"/>
      <c r="AAA90" s="8"/>
      <c r="AAB90" s="8"/>
      <c r="AAC90" s="8"/>
      <c r="AAD90" s="8"/>
      <c r="AAE90" s="8"/>
      <c r="AAF90" s="8"/>
      <c r="AAG90" s="8"/>
      <c r="AAH90" s="8"/>
      <c r="AAI90" s="8"/>
      <c r="AAJ90" s="8"/>
      <c r="AAK90" s="8"/>
      <c r="AAL90" s="8"/>
      <c r="AAM90" s="8"/>
      <c r="AAN90" s="8"/>
      <c r="AAO90" s="8"/>
      <c r="AAP90" s="8"/>
      <c r="AAQ90" s="8"/>
      <c r="AAR90" s="8"/>
      <c r="AAS90" s="8"/>
      <c r="AAT90" s="8"/>
      <c r="AAU90" s="8"/>
      <c r="AAV90" s="8"/>
      <c r="AAW90" s="8"/>
      <c r="AAX90" s="8"/>
      <c r="AAY90" s="8"/>
      <c r="AAZ90" s="8"/>
      <c r="ABA90" s="8"/>
      <c r="ABB90" s="8"/>
      <c r="ABC90" s="8"/>
      <c r="ABD90" s="8"/>
      <c r="ABE90" s="8"/>
      <c r="ABF90" s="8"/>
      <c r="ABG90" s="8"/>
      <c r="ABH90" s="8"/>
      <c r="ABI90" s="8"/>
      <c r="ABJ90" s="8"/>
      <c r="ABK90" s="8"/>
      <c r="ABL90" s="8"/>
      <c r="ABM90" s="8"/>
      <c r="ABN90" s="8"/>
      <c r="ABO90" s="8"/>
      <c r="ABP90" s="8"/>
      <c r="ABQ90" s="8"/>
      <c r="ABR90" s="8"/>
      <c r="ABS90" s="8"/>
      <c r="ABT90" s="8"/>
      <c r="ABU90" s="8"/>
      <c r="ABV90" s="8"/>
      <c r="ABW90" s="8"/>
      <c r="ABX90" s="8"/>
      <c r="ABY90" s="8"/>
      <c r="ABZ90" s="8"/>
      <c r="ACA90" s="8"/>
      <c r="ACB90" s="8"/>
      <c r="ACC90" s="8"/>
      <c r="ACD90" s="8"/>
      <c r="ACE90" s="8"/>
      <c r="ACF90" s="8"/>
      <c r="ACG90" s="8"/>
      <c r="ACH90" s="8"/>
      <c r="ACI90" s="8"/>
      <c r="ACJ90" s="8"/>
      <c r="ACK90" s="8"/>
      <c r="ACL90" s="8"/>
      <c r="ACM90" s="8"/>
      <c r="ACN90" s="8"/>
      <c r="ACO90" s="8"/>
      <c r="ACP90" s="8"/>
      <c r="ACQ90" s="8"/>
      <c r="ACR90" s="8"/>
      <c r="ACS90" s="8"/>
      <c r="ACT90" s="8"/>
      <c r="ACU90" s="8"/>
      <c r="ACV90" s="8"/>
      <c r="ACW90" s="8"/>
      <c r="ACX90" s="8"/>
      <c r="ACY90" s="8"/>
      <c r="ACZ90" s="8"/>
      <c r="ADA90" s="8"/>
      <c r="ADB90" s="8"/>
      <c r="ADC90" s="8"/>
      <c r="ADD90" s="8"/>
      <c r="ADE90" s="8"/>
      <c r="ADF90" s="8"/>
      <c r="ADG90" s="8"/>
      <c r="ADH90" s="8"/>
      <c r="ADI90" s="8"/>
      <c r="ADJ90" s="8"/>
      <c r="ADK90" s="8"/>
      <c r="ADL90" s="8"/>
      <c r="ADM90" s="8"/>
      <c r="ADN90" s="8"/>
      <c r="ADO90" s="8"/>
      <c r="ADP90" s="8"/>
      <c r="ADQ90" s="8"/>
      <c r="ADR90" s="8"/>
      <c r="ADS90" s="8"/>
      <c r="ADT90" s="8"/>
      <c r="ADU90" s="8"/>
      <c r="ADV90" s="8"/>
      <c r="ADW90" s="8"/>
      <c r="ADX90" s="8"/>
      <c r="ADY90" s="8"/>
      <c r="ADZ90" s="8"/>
      <c r="AEA90" s="8"/>
      <c r="AEB90" s="8"/>
      <c r="AEC90" s="8"/>
      <c r="AED90" s="8"/>
      <c r="AEE90" s="8"/>
      <c r="AEF90" s="8"/>
      <c r="AEG90" s="8"/>
      <c r="AEH90" s="8"/>
      <c r="AEI90" s="8"/>
      <c r="AEJ90" s="8"/>
      <c r="AEK90" s="8"/>
      <c r="AEL90" s="8"/>
      <c r="AEM90" s="8"/>
      <c r="AEN90" s="8"/>
      <c r="AEO90" s="8"/>
      <c r="AEP90" s="8"/>
      <c r="AEQ90" s="8"/>
      <c r="AER90" s="8"/>
      <c r="AES90" s="8"/>
      <c r="AET90" s="8"/>
      <c r="AEU90" s="8"/>
      <c r="AEV90" s="8"/>
      <c r="AEW90" s="8"/>
      <c r="AEX90" s="8"/>
      <c r="AEY90" s="8"/>
      <c r="AEZ90" s="8"/>
      <c r="AFA90" s="8"/>
      <c r="AFB90" s="8"/>
      <c r="AFC90" s="8"/>
      <c r="AFD90" s="8"/>
      <c r="AFE90" s="8"/>
      <c r="AFF90" s="8"/>
      <c r="AFG90" s="8"/>
      <c r="AFH90" s="8"/>
      <c r="AFI90" s="8"/>
      <c r="AFJ90" s="8"/>
      <c r="AFK90" s="8"/>
      <c r="AFL90" s="8"/>
      <c r="AFM90" s="8"/>
      <c r="AFN90" s="8"/>
      <c r="AFO90" s="8"/>
      <c r="AFP90" s="8"/>
      <c r="AFQ90" s="8"/>
      <c r="AFR90" s="8"/>
      <c r="AFS90" s="8"/>
      <c r="AFT90" s="8"/>
      <c r="AFU90" s="8"/>
      <c r="AFV90" s="8"/>
      <c r="AFW90" s="8"/>
      <c r="AFX90" s="8"/>
      <c r="AFY90" s="8"/>
      <c r="AFZ90" s="8"/>
      <c r="AGA90" s="8"/>
      <c r="AGB90" s="8"/>
      <c r="AGC90" s="8"/>
      <c r="AGD90" s="8"/>
      <c r="AGE90" s="8"/>
      <c r="AGF90" s="8"/>
      <c r="AGG90" s="8"/>
      <c r="AGH90" s="8"/>
      <c r="AGI90" s="8"/>
      <c r="AGJ90" s="8"/>
      <c r="AGK90" s="8"/>
      <c r="AGL90" s="8"/>
      <c r="AGM90" s="8"/>
      <c r="AGN90" s="8"/>
      <c r="AGO90" s="8"/>
      <c r="AGP90" s="8"/>
      <c r="AGQ90" s="8"/>
      <c r="AGR90" s="8"/>
      <c r="AGS90" s="8"/>
      <c r="AGT90" s="8"/>
      <c r="AGU90" s="8"/>
      <c r="AGV90" s="8"/>
      <c r="AGW90" s="8"/>
      <c r="AGX90" s="8"/>
      <c r="AGY90" s="8"/>
      <c r="AGZ90" s="8"/>
      <c r="AHA90" s="8"/>
      <c r="AHB90" s="8"/>
      <c r="AHC90" s="8"/>
      <c r="AHD90" s="8"/>
      <c r="AHE90" s="8"/>
      <c r="AHF90" s="8"/>
      <c r="AHG90" s="8"/>
      <c r="AHH90" s="8"/>
      <c r="AHI90" s="8"/>
      <c r="AHJ90" s="8"/>
      <c r="AHK90" s="8"/>
      <c r="AHL90" s="8"/>
      <c r="AHM90" s="8"/>
      <c r="AHN90" s="8"/>
      <c r="AHO90" s="8"/>
      <c r="AHP90" s="8"/>
      <c r="AHQ90" s="8"/>
      <c r="AHR90" s="8"/>
      <c r="AHS90" s="8"/>
      <c r="AHT90" s="8"/>
      <c r="AHU90" s="8"/>
      <c r="AHV90" s="8"/>
      <c r="AHW90" s="8"/>
      <c r="AHX90" s="8"/>
      <c r="AHY90" s="8"/>
      <c r="AHZ90" s="8"/>
      <c r="AIA90" s="8"/>
      <c r="AIB90" s="8"/>
      <c r="AIC90" s="8"/>
      <c r="AID90" s="8"/>
      <c r="AIE90" s="8"/>
      <c r="AIF90" s="8"/>
      <c r="AIG90" s="8"/>
      <c r="AIH90" s="8"/>
      <c r="AII90" s="8"/>
      <c r="AIJ90" s="8"/>
      <c r="AIK90" s="8"/>
      <c r="AIL90" s="8"/>
      <c r="AIM90" s="8"/>
      <c r="AIN90" s="8"/>
      <c r="AIO90" s="8"/>
      <c r="AIP90" s="8"/>
      <c r="AIQ90" s="8"/>
      <c r="AIR90" s="8"/>
      <c r="AIS90" s="8"/>
      <c r="AIT90" s="8"/>
      <c r="AIU90" s="8"/>
      <c r="AIV90" s="8"/>
      <c r="AIW90" s="8"/>
      <c r="AIX90" s="8"/>
      <c r="AIY90" s="8"/>
      <c r="AIZ90" s="8"/>
      <c r="AJA90" s="8"/>
      <c r="AJB90" s="8"/>
      <c r="AJC90" s="8"/>
      <c r="AJD90" s="8"/>
      <c r="AJE90" s="8"/>
      <c r="AJF90" s="8"/>
      <c r="AJG90" s="8"/>
      <c r="AJH90" s="8"/>
      <c r="AJI90" s="8"/>
      <c r="AJJ90" s="8"/>
      <c r="AJK90" s="8"/>
      <c r="AJL90" s="8"/>
      <c r="AJM90" s="8"/>
      <c r="AJN90" s="8"/>
      <c r="AJO90" s="8"/>
      <c r="AJP90" s="8"/>
      <c r="AJQ90" s="8"/>
      <c r="AJR90" s="8"/>
      <c r="AJS90" s="8"/>
      <c r="AJT90" s="8"/>
      <c r="AJU90" s="8"/>
      <c r="AJV90" s="8"/>
      <c r="AJW90" s="8"/>
      <c r="AJX90" s="8"/>
      <c r="AJY90" s="8"/>
      <c r="AJZ90" s="8"/>
      <c r="AKA90" s="8"/>
      <c r="AKB90" s="8"/>
      <c r="AKC90" s="8"/>
      <c r="AKD90" s="8"/>
      <c r="AKE90" s="8"/>
      <c r="AKF90" s="8"/>
      <c r="AKG90" s="8"/>
      <c r="AKH90" s="8"/>
      <c r="AKI90" s="8"/>
      <c r="AKJ90" s="8"/>
      <c r="AKK90" s="8"/>
      <c r="AKL90" s="8"/>
      <c r="AKM90" s="8"/>
      <c r="AKN90" s="8"/>
      <c r="AKO90" s="8"/>
      <c r="AKP90" s="8"/>
      <c r="AKQ90" s="8"/>
      <c r="AKR90" s="8"/>
      <c r="AKS90" s="8"/>
      <c r="AKT90" s="8"/>
      <c r="AKU90" s="8"/>
      <c r="AKV90" s="8"/>
      <c r="AKW90" s="8"/>
      <c r="AKX90" s="8"/>
      <c r="AKY90" s="8"/>
      <c r="AKZ90" s="8"/>
      <c r="ALA90" s="8"/>
      <c r="ALB90" s="8"/>
      <c r="ALC90" s="8"/>
      <c r="ALD90" s="8"/>
      <c r="ALE90" s="8"/>
      <c r="ALF90" s="8"/>
      <c r="ALG90" s="8"/>
      <c r="ALH90" s="8"/>
      <c r="ALI90" s="8"/>
      <c r="ALJ90" s="8"/>
      <c r="ALK90" s="8"/>
      <c r="ALL90" s="8"/>
      <c r="ALM90" s="8"/>
      <c r="ALN90" s="8"/>
      <c r="ALO90" s="8"/>
      <c r="ALP90" s="8"/>
      <c r="ALQ90" s="8"/>
      <c r="ALR90" s="8"/>
      <c r="ALS90" s="8"/>
      <c r="ALT90" s="8"/>
      <c r="ALU90" s="8"/>
      <c r="ALV90" s="8"/>
      <c r="ALW90" s="8"/>
      <c r="ALX90" s="8"/>
      <c r="ALY90" s="8"/>
      <c r="ALZ90" s="8"/>
      <c r="AMA90" s="8"/>
      <c r="AMB90" s="8"/>
      <c r="AMC90" s="8"/>
      <c r="AMD90" s="8"/>
      <c r="AME90" s="8"/>
      <c r="AMF90" s="8"/>
      <c r="AMG90" s="8"/>
      <c r="AMH90" s="8"/>
      <c r="AMI90" s="8"/>
      <c r="AMJ90" s="8"/>
    </row>
    <row r="91" spans="1:1024" ht="12.95" customHeight="1" x14ac:dyDescent="0.2">
      <c r="A91" s="26" t="s">
        <v>90</v>
      </c>
      <c r="B91" s="39">
        <v>33031.85</v>
      </c>
      <c r="C91" s="39">
        <v>61685.25</v>
      </c>
      <c r="D91" s="38">
        <f t="shared" si="5"/>
        <v>86.744763009035225</v>
      </c>
      <c r="E91" s="39">
        <v>17335.849999999999</v>
      </c>
      <c r="F91" s="39">
        <v>11591.6</v>
      </c>
      <c r="G91" s="40">
        <f>(F91-E91)*100/E91</f>
        <v>-33.135092885552183</v>
      </c>
      <c r="H91" s="37" t="s">
        <v>6</v>
      </c>
      <c r="I91" s="26"/>
      <c r="J91" s="47"/>
      <c r="K91" s="62"/>
      <c r="L91" s="62"/>
      <c r="M91" s="60"/>
      <c r="N91" s="62"/>
      <c r="O91" s="8"/>
      <c r="P91" s="60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  <c r="AJX91" s="8"/>
      <c r="AJY91" s="8"/>
      <c r="AJZ91" s="8"/>
      <c r="AKA91" s="8"/>
      <c r="AKB91" s="8"/>
      <c r="AKC91" s="8"/>
      <c r="AKD91" s="8"/>
      <c r="AKE91" s="8"/>
      <c r="AKF91" s="8"/>
      <c r="AKG91" s="8"/>
      <c r="AKH91" s="8"/>
      <c r="AKI91" s="8"/>
      <c r="AKJ91" s="8"/>
      <c r="AKK91" s="8"/>
      <c r="AKL91" s="8"/>
      <c r="AKM91" s="8"/>
      <c r="AKN91" s="8"/>
      <c r="AKO91" s="8"/>
      <c r="AKP91" s="8"/>
      <c r="AKQ91" s="8"/>
      <c r="AKR91" s="8"/>
      <c r="AKS91" s="8"/>
      <c r="AKT91" s="8"/>
      <c r="AKU91" s="8"/>
      <c r="AKV91" s="8"/>
      <c r="AKW91" s="8"/>
      <c r="AKX91" s="8"/>
      <c r="AKY91" s="8"/>
      <c r="AKZ91" s="8"/>
      <c r="ALA91" s="8"/>
      <c r="ALB91" s="8"/>
      <c r="ALC91" s="8"/>
      <c r="ALD91" s="8"/>
      <c r="ALE91" s="8"/>
      <c r="ALF91" s="8"/>
      <c r="ALG91" s="8"/>
      <c r="ALH91" s="8"/>
      <c r="ALI91" s="8"/>
      <c r="ALJ91" s="8"/>
      <c r="ALK91" s="8"/>
      <c r="ALL91" s="8"/>
      <c r="ALM91" s="8"/>
      <c r="ALN91" s="8"/>
      <c r="ALO91" s="8"/>
      <c r="ALP91" s="8"/>
      <c r="ALQ91" s="8"/>
      <c r="ALR91" s="8"/>
      <c r="ALS91" s="8"/>
      <c r="ALT91" s="8"/>
      <c r="ALU91" s="8"/>
      <c r="ALV91" s="8"/>
      <c r="ALW91" s="8"/>
      <c r="ALX91" s="8"/>
      <c r="ALY91" s="8"/>
      <c r="ALZ91" s="8"/>
      <c r="AMA91" s="8"/>
      <c r="AMB91" s="8"/>
      <c r="AMC91" s="8"/>
      <c r="AMD91" s="8"/>
      <c r="AME91" s="8"/>
      <c r="AMF91" s="8"/>
      <c r="AMG91" s="8"/>
      <c r="AMH91" s="8"/>
      <c r="AMI91" s="8"/>
      <c r="AMJ91" s="8"/>
    </row>
    <row r="92" spans="1:1024" ht="12.75" customHeight="1" x14ac:dyDescent="0.2">
      <c r="F92" s="8"/>
      <c r="G92" s="8"/>
      <c r="H92" s="8"/>
      <c r="K92" s="8"/>
      <c r="L92" s="26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8"/>
      <c r="SQ92" s="8"/>
      <c r="SR92" s="8"/>
      <c r="SS92" s="8"/>
      <c r="ST92" s="8"/>
      <c r="SU92" s="8"/>
      <c r="SV92" s="8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8"/>
      <c r="TI92" s="8"/>
      <c r="TJ92" s="8"/>
      <c r="TK92" s="8"/>
      <c r="TL92" s="8"/>
      <c r="TM92" s="8"/>
      <c r="TN92" s="8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8"/>
      <c r="UA92" s="8"/>
      <c r="UB92" s="8"/>
      <c r="UC92" s="8"/>
      <c r="UD92" s="8"/>
      <c r="UE92" s="8"/>
      <c r="UF92" s="8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8"/>
      <c r="US92" s="8"/>
      <c r="UT92" s="8"/>
      <c r="UU92" s="8"/>
      <c r="UV92" s="8"/>
      <c r="UW92" s="8"/>
      <c r="UX92" s="8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8"/>
      <c r="VK92" s="8"/>
      <c r="VL92" s="8"/>
      <c r="VM92" s="8"/>
      <c r="VN92" s="8"/>
      <c r="VO92" s="8"/>
      <c r="VP92" s="8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8"/>
      <c r="WC92" s="8"/>
      <c r="WD92" s="8"/>
      <c r="WE92" s="8"/>
      <c r="WF92" s="8"/>
      <c r="WG92" s="8"/>
      <c r="WH92" s="8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8"/>
      <c r="WU92" s="8"/>
      <c r="WV92" s="8"/>
      <c r="WW92" s="8"/>
      <c r="WX92" s="8"/>
      <c r="WY92" s="8"/>
      <c r="WZ92" s="8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8"/>
      <c r="XM92" s="8"/>
      <c r="XN92" s="8"/>
      <c r="XO92" s="8"/>
      <c r="XP92" s="8"/>
      <c r="XQ92" s="8"/>
      <c r="XR92" s="8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8"/>
      <c r="YE92" s="8"/>
      <c r="YF92" s="8"/>
      <c r="YG92" s="8"/>
      <c r="YH92" s="8"/>
      <c r="YI92" s="8"/>
      <c r="YJ92" s="8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8"/>
      <c r="YW92" s="8"/>
      <c r="YX92" s="8"/>
      <c r="YY92" s="8"/>
      <c r="YZ92" s="8"/>
      <c r="ZA92" s="8"/>
      <c r="ZB92" s="8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8"/>
      <c r="ZO92" s="8"/>
      <c r="ZP92" s="8"/>
      <c r="ZQ92" s="8"/>
      <c r="ZR92" s="8"/>
      <c r="ZS92" s="8"/>
      <c r="ZT92" s="8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8"/>
      <c r="AAG92" s="8"/>
      <c r="AAH92" s="8"/>
      <c r="AAI92" s="8"/>
      <c r="AAJ92" s="8"/>
      <c r="AAK92" s="8"/>
      <c r="AAL92" s="8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8"/>
      <c r="AAY92" s="8"/>
      <c r="AAZ92" s="8"/>
      <c r="ABA92" s="8"/>
      <c r="ABB92" s="8"/>
      <c r="ABC92" s="8"/>
      <c r="ABD92" s="8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8"/>
      <c r="ABQ92" s="8"/>
      <c r="ABR92" s="8"/>
      <c r="ABS92" s="8"/>
      <c r="ABT92" s="8"/>
      <c r="ABU92" s="8"/>
      <c r="ABV92" s="8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8"/>
      <c r="ACI92" s="8"/>
      <c r="ACJ92" s="8"/>
      <c r="ACK92" s="8"/>
      <c r="ACL92" s="8"/>
      <c r="ACM92" s="8"/>
      <c r="ACN92" s="8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8"/>
      <c r="ADA92" s="8"/>
      <c r="ADB92" s="8"/>
      <c r="ADC92" s="8"/>
      <c r="ADD92" s="8"/>
      <c r="ADE92" s="8"/>
      <c r="ADF92" s="8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8"/>
      <c r="ADS92" s="8"/>
      <c r="ADT92" s="8"/>
      <c r="ADU92" s="8"/>
      <c r="ADV92" s="8"/>
      <c r="ADW92" s="8"/>
      <c r="ADX92" s="8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8"/>
      <c r="AEK92" s="8"/>
      <c r="AEL92" s="8"/>
      <c r="AEM92" s="8"/>
      <c r="AEN92" s="8"/>
      <c r="AEO92" s="8"/>
      <c r="AEP92" s="8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8"/>
      <c r="AFC92" s="8"/>
      <c r="AFD92" s="8"/>
      <c r="AFE92" s="8"/>
      <c r="AFF92" s="8"/>
      <c r="AFG92" s="8"/>
      <c r="AFH92" s="8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8"/>
      <c r="AFU92" s="8"/>
      <c r="AFV92" s="8"/>
      <c r="AFW92" s="8"/>
      <c r="AFX92" s="8"/>
      <c r="AFY92" s="8"/>
      <c r="AFZ92" s="8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8"/>
      <c r="AGM92" s="8"/>
      <c r="AGN92" s="8"/>
      <c r="AGO92" s="8"/>
      <c r="AGP92" s="8"/>
      <c r="AGQ92" s="8"/>
      <c r="AGR92" s="8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8"/>
      <c r="AHE92" s="8"/>
      <c r="AHF92" s="8"/>
      <c r="AHG92" s="8"/>
      <c r="AHH92" s="8"/>
      <c r="AHI92" s="8"/>
      <c r="AHJ92" s="8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8"/>
      <c r="AHW92" s="8"/>
      <c r="AHX92" s="8"/>
      <c r="AHY92" s="8"/>
      <c r="AHZ92" s="8"/>
      <c r="AIA92" s="8"/>
      <c r="AIB92" s="8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8"/>
      <c r="AIO92" s="8"/>
      <c r="AIP92" s="8"/>
      <c r="AIQ92" s="8"/>
      <c r="AIR92" s="8"/>
      <c r="AIS92" s="8"/>
      <c r="AIT92" s="8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8"/>
      <c r="AJG92" s="8"/>
      <c r="AJH92" s="8"/>
      <c r="AJI92" s="8"/>
      <c r="AJJ92" s="8"/>
      <c r="AJK92" s="8"/>
      <c r="AJL92" s="8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  <c r="AJX92" s="8"/>
      <c r="AJY92" s="8"/>
      <c r="AJZ92" s="8"/>
      <c r="AKA92" s="8"/>
      <c r="AKB92" s="8"/>
      <c r="AKC92" s="8"/>
      <c r="AKD92" s="8"/>
      <c r="AKE92" s="8"/>
      <c r="AKF92" s="8"/>
      <c r="AKG92" s="8"/>
      <c r="AKH92" s="8"/>
      <c r="AKI92" s="8"/>
      <c r="AKJ92" s="8"/>
      <c r="AKK92" s="8"/>
      <c r="AKL92" s="8"/>
      <c r="AKM92" s="8"/>
      <c r="AKN92" s="8"/>
      <c r="AKO92" s="8"/>
      <c r="AKP92" s="8"/>
      <c r="AKQ92" s="8"/>
      <c r="AKR92" s="8"/>
      <c r="AKS92" s="8"/>
      <c r="AKT92" s="8"/>
      <c r="AKU92" s="8"/>
      <c r="AKV92" s="8"/>
      <c r="AKW92" s="8"/>
      <c r="AKX92" s="8"/>
      <c r="AKY92" s="8"/>
      <c r="AKZ92" s="8"/>
      <c r="ALA92" s="8"/>
      <c r="ALB92" s="8"/>
      <c r="ALC92" s="8"/>
      <c r="ALD92" s="8"/>
      <c r="ALE92" s="8"/>
      <c r="ALF92" s="8"/>
      <c r="ALG92" s="8"/>
      <c r="ALH92" s="8"/>
      <c r="ALI92" s="8"/>
      <c r="ALJ92" s="8"/>
      <c r="ALK92" s="8"/>
      <c r="ALL92" s="8"/>
      <c r="ALM92" s="8"/>
      <c r="ALN92" s="8"/>
      <c r="ALO92" s="8"/>
      <c r="ALP92" s="8"/>
      <c r="ALQ92" s="8"/>
      <c r="ALR92" s="8"/>
      <c r="ALS92" s="8"/>
      <c r="ALT92" s="8"/>
      <c r="ALU92" s="8"/>
      <c r="ALV92" s="8"/>
      <c r="ALW92" s="8"/>
      <c r="ALX92" s="8"/>
      <c r="ALY92" s="8"/>
      <c r="ALZ92" s="8"/>
      <c r="AMA92" s="8"/>
      <c r="AMB92" s="8"/>
      <c r="AMC92" s="8"/>
      <c r="AMD92" s="8"/>
      <c r="AME92" s="8"/>
      <c r="AMF92" s="8"/>
      <c r="AMG92" s="8"/>
      <c r="AMH92" s="8"/>
      <c r="AMI92" s="8"/>
      <c r="AMJ92" s="8"/>
    </row>
    <row r="93" spans="1:1024" ht="12.75" customHeight="1" x14ac:dyDescent="0.2">
      <c r="A93" s="27" t="s">
        <v>172</v>
      </c>
      <c r="B93" s="27"/>
      <c r="C93" s="27"/>
      <c r="D93" s="28"/>
      <c r="E93" s="29"/>
      <c r="F93" s="30"/>
      <c r="G93" s="31"/>
      <c r="H93" s="32"/>
      <c r="I93" s="27"/>
      <c r="J93" s="27"/>
      <c r="L93" s="26"/>
    </row>
    <row r="94" spans="1:1024" ht="12.75" customHeight="1" x14ac:dyDescent="0.2">
      <c r="A94" s="27"/>
      <c r="B94" s="27"/>
      <c r="C94" s="27"/>
      <c r="D94" s="28"/>
      <c r="E94" s="29"/>
      <c r="F94" s="30"/>
      <c r="G94" s="31"/>
      <c r="H94" s="32"/>
      <c r="I94" s="27"/>
      <c r="J94" s="27"/>
      <c r="L94" s="26"/>
    </row>
    <row r="95" spans="1:1024" ht="22.9" customHeight="1" x14ac:dyDescent="0.2">
      <c r="A95" s="232" t="s">
        <v>173</v>
      </c>
      <c r="B95" s="232"/>
      <c r="C95" s="232"/>
      <c r="D95" s="232"/>
      <c r="E95" s="232"/>
      <c r="F95" s="232"/>
      <c r="G95" s="232"/>
      <c r="H95" s="232"/>
      <c r="I95" s="27"/>
      <c r="J95" s="27"/>
    </row>
    <row r="96" spans="1:1024" ht="12.75" customHeight="1" x14ac:dyDescent="0.2">
      <c r="A96" s="33" t="s">
        <v>106</v>
      </c>
      <c r="B96" s="33"/>
      <c r="C96" s="33"/>
      <c r="D96" s="28"/>
      <c r="E96" s="33"/>
      <c r="F96" s="33"/>
      <c r="G96" s="33"/>
      <c r="H96" s="33"/>
      <c r="I96" s="27"/>
      <c r="J96" s="27"/>
    </row>
    <row r="97" spans="1:10" ht="12.75" customHeight="1" x14ac:dyDescent="0.2">
      <c r="A97" s="33"/>
      <c r="B97" s="33"/>
      <c r="C97" s="33"/>
      <c r="D97" s="28"/>
      <c r="E97" s="33"/>
      <c r="F97" s="33"/>
      <c r="G97" s="33"/>
      <c r="H97" s="33"/>
      <c r="I97" s="27"/>
      <c r="J97" s="27"/>
    </row>
    <row r="98" spans="1:10" ht="12.75" customHeight="1" x14ac:dyDescent="0.2">
      <c r="A98" s="33" t="s">
        <v>96</v>
      </c>
      <c r="B98" s="33"/>
      <c r="C98" s="33"/>
      <c r="D98" s="28"/>
      <c r="E98" s="33"/>
      <c r="F98" s="33"/>
      <c r="G98" s="33"/>
      <c r="H98" s="33"/>
      <c r="I98" s="27"/>
      <c r="J98" s="27"/>
    </row>
    <row r="99" spans="1:10" ht="13.5" customHeight="1" x14ac:dyDescent="0.2">
      <c r="A99" s="33" t="s">
        <v>97</v>
      </c>
      <c r="B99" s="27"/>
      <c r="C99" s="27"/>
      <c r="D99" s="28"/>
      <c r="E99" s="29"/>
      <c r="F99" s="30"/>
      <c r="G99" s="31"/>
      <c r="H99" s="32"/>
      <c r="I99" s="27"/>
      <c r="J99" s="27"/>
    </row>
    <row r="100" spans="1:10" ht="13.5" customHeight="1" x14ac:dyDescent="0.2">
      <c r="A100" s="34" t="s">
        <v>174</v>
      </c>
      <c r="B100" s="27"/>
      <c r="C100" s="27"/>
      <c r="D100" s="28"/>
      <c r="E100" s="29"/>
      <c r="F100" s="30"/>
      <c r="G100" s="31"/>
      <c r="H100" s="32"/>
      <c r="I100" s="27"/>
      <c r="J100" s="27"/>
    </row>
    <row r="101" spans="1:10" ht="22.15" customHeight="1" x14ac:dyDescent="0.2">
      <c r="A101" s="233" t="s">
        <v>175</v>
      </c>
      <c r="B101" s="233"/>
      <c r="C101" s="233"/>
      <c r="D101" s="233"/>
      <c r="E101" s="233"/>
      <c r="F101" s="233"/>
      <c r="G101" s="233"/>
      <c r="H101" s="233"/>
      <c r="I101" s="27"/>
      <c r="J101" s="27"/>
    </row>
    <row r="102" spans="1:10" ht="27" customHeight="1" x14ac:dyDescent="0.2">
      <c r="A102" s="234" t="s">
        <v>176</v>
      </c>
      <c r="B102" s="234"/>
      <c r="C102" s="234"/>
      <c r="D102" s="234"/>
      <c r="E102" s="234"/>
      <c r="F102" s="234"/>
      <c r="G102" s="234"/>
      <c r="H102" s="234"/>
      <c r="I102" s="27"/>
      <c r="J102" s="27"/>
    </row>
    <row r="103" spans="1:10" x14ac:dyDescent="0.2">
      <c r="A103" s="8"/>
      <c r="B103" s="8"/>
      <c r="C103" s="8"/>
      <c r="D103" s="28"/>
      <c r="E103" s="29"/>
      <c r="F103" s="30"/>
      <c r="G103" s="31"/>
      <c r="H103" s="32"/>
    </row>
    <row r="104" spans="1:10" x14ac:dyDescent="0.2">
      <c r="A104" s="35" t="s">
        <v>94</v>
      </c>
      <c r="B104" s="8"/>
      <c r="C104" s="8"/>
      <c r="D104" s="28"/>
      <c r="E104" s="29"/>
      <c r="F104" s="30"/>
      <c r="G104" s="31"/>
      <c r="H104" s="32"/>
    </row>
  </sheetData>
  <mergeCells count="3">
    <mergeCell ref="A95:H95"/>
    <mergeCell ref="A101:H101"/>
    <mergeCell ref="A102:H102"/>
  </mergeCells>
  <pageMargins left="0.70833333333333304" right="0.70833333333333304" top="1.0631944444444399" bottom="0.78749999999999998" header="0.31527777777777799" footer="0.51180555555555496"/>
  <pageSetup paperSize="9" firstPageNumber="0" orientation="portrait" r:id="rId1"/>
  <headerFooter scaleWithDoc="0" alignWithMargins="0">
    <oddHeader>&amp;C&amp;L&amp;"Arial"&amp;B&amp;10Staatskanzlei_x000D_&amp;B&amp;10Dienststelle für Statistik&amp;R&amp;G</oddHeader>
    <oddFooter>&amp;L&amp;C&amp;R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O110"/>
  <sheetViews>
    <sheetView zoomScaleNormal="100" zoomScaleSheetLayoutView="100" workbookViewId="0"/>
  </sheetViews>
  <sheetFormatPr baseColWidth="10" defaultRowHeight="14.25" x14ac:dyDescent="0.2"/>
  <cols>
    <col min="1" max="1" width="18.375" customWidth="1"/>
    <col min="2" max="2" width="13.625" customWidth="1"/>
    <col min="3" max="3" width="11.625" customWidth="1"/>
    <col min="4" max="4" width="15.75" customWidth="1"/>
    <col min="5" max="5" width="15.625" customWidth="1"/>
    <col min="6" max="6" width="11.875" customWidth="1"/>
    <col min="7" max="7" width="4.25" customWidth="1"/>
    <col min="10" max="10" width="9.25" customWidth="1"/>
    <col min="248" max="248" width="18.375" customWidth="1"/>
    <col min="249" max="249" width="10.125" customWidth="1"/>
    <col min="250" max="250" width="13.625" customWidth="1"/>
    <col min="251" max="251" width="11.625" customWidth="1"/>
    <col min="252" max="252" width="15.75" customWidth="1"/>
    <col min="253" max="253" width="15.625" customWidth="1"/>
    <col min="254" max="254" width="11.875" customWidth="1"/>
    <col min="255" max="255" width="4.25" customWidth="1"/>
    <col min="256" max="256" width="11.5" customWidth="1"/>
    <col min="257" max="257" width="9.5" customWidth="1"/>
    <col min="504" max="504" width="18.375" customWidth="1"/>
    <col min="505" max="505" width="10.125" customWidth="1"/>
    <col min="506" max="506" width="13.625" customWidth="1"/>
    <col min="507" max="507" width="11.625" customWidth="1"/>
    <col min="508" max="508" width="15.75" customWidth="1"/>
    <col min="509" max="509" width="15.625" customWidth="1"/>
    <col min="510" max="510" width="11.875" customWidth="1"/>
    <col min="511" max="511" width="4.25" customWidth="1"/>
    <col min="512" max="512" width="11.5" customWidth="1"/>
    <col min="513" max="513" width="9.5" customWidth="1"/>
    <col min="760" max="760" width="18.375" customWidth="1"/>
    <col min="761" max="761" width="10.125" customWidth="1"/>
    <col min="762" max="762" width="13.625" customWidth="1"/>
    <col min="763" max="763" width="11.625" customWidth="1"/>
    <col min="764" max="764" width="15.75" customWidth="1"/>
    <col min="765" max="765" width="15.625" customWidth="1"/>
    <col min="766" max="766" width="11.875" customWidth="1"/>
    <col min="767" max="767" width="4.25" customWidth="1"/>
    <col min="768" max="768" width="11.5" customWidth="1"/>
    <col min="769" max="769" width="9.5" customWidth="1"/>
    <col min="1016" max="1016" width="18.375" customWidth="1"/>
    <col min="1017" max="1017" width="10.125" customWidth="1"/>
    <col min="1018" max="1018" width="13.625" customWidth="1"/>
    <col min="1019" max="1019" width="11.625" customWidth="1"/>
    <col min="1020" max="1020" width="15.75" customWidth="1"/>
    <col min="1021" max="1021" width="15.625" customWidth="1"/>
    <col min="1022" max="1022" width="11.875" customWidth="1"/>
    <col min="1023" max="1023" width="4.25" customWidth="1"/>
    <col min="1024" max="1024" width="11.5" customWidth="1"/>
    <col min="1025" max="1025" width="9.5" customWidth="1"/>
    <col min="1272" max="1272" width="18.375" customWidth="1"/>
    <col min="1273" max="1273" width="10.125" customWidth="1"/>
    <col min="1274" max="1274" width="13.625" customWidth="1"/>
    <col min="1275" max="1275" width="11.625" customWidth="1"/>
    <col min="1276" max="1276" width="15.75" customWidth="1"/>
    <col min="1277" max="1277" width="15.625" customWidth="1"/>
    <col min="1278" max="1278" width="11.875" customWidth="1"/>
    <col min="1279" max="1279" width="4.25" customWidth="1"/>
    <col min="1280" max="1280" width="11.5" customWidth="1"/>
    <col min="1281" max="1281" width="9.5" customWidth="1"/>
    <col min="1528" max="1528" width="18.375" customWidth="1"/>
    <col min="1529" max="1529" width="10.125" customWidth="1"/>
    <col min="1530" max="1530" width="13.625" customWidth="1"/>
    <col min="1531" max="1531" width="11.625" customWidth="1"/>
    <col min="1532" max="1532" width="15.75" customWidth="1"/>
    <col min="1533" max="1533" width="15.625" customWidth="1"/>
    <col min="1534" max="1534" width="11.875" customWidth="1"/>
    <col min="1535" max="1535" width="4.25" customWidth="1"/>
    <col min="1536" max="1536" width="11.5" customWidth="1"/>
    <col min="1537" max="1537" width="9.5" customWidth="1"/>
    <col min="1784" max="1784" width="18.375" customWidth="1"/>
    <col min="1785" max="1785" width="10.125" customWidth="1"/>
    <col min="1786" max="1786" width="13.625" customWidth="1"/>
    <col min="1787" max="1787" width="11.625" customWidth="1"/>
    <col min="1788" max="1788" width="15.75" customWidth="1"/>
    <col min="1789" max="1789" width="15.625" customWidth="1"/>
    <col min="1790" max="1790" width="11.875" customWidth="1"/>
    <col min="1791" max="1791" width="4.25" customWidth="1"/>
    <col min="1792" max="1792" width="11.5" customWidth="1"/>
    <col min="1793" max="1793" width="9.5" customWidth="1"/>
    <col min="2040" max="2040" width="18.375" customWidth="1"/>
    <col min="2041" max="2041" width="10.125" customWidth="1"/>
    <col min="2042" max="2042" width="13.625" customWidth="1"/>
    <col min="2043" max="2043" width="11.625" customWidth="1"/>
    <col min="2044" max="2044" width="15.75" customWidth="1"/>
    <col min="2045" max="2045" width="15.625" customWidth="1"/>
    <col min="2046" max="2046" width="11.875" customWidth="1"/>
    <col min="2047" max="2047" width="4.25" customWidth="1"/>
    <col min="2048" max="2048" width="11.5" customWidth="1"/>
    <col min="2049" max="2049" width="9.5" customWidth="1"/>
    <col min="2296" max="2296" width="18.375" customWidth="1"/>
    <col min="2297" max="2297" width="10.125" customWidth="1"/>
    <col min="2298" max="2298" width="13.625" customWidth="1"/>
    <col min="2299" max="2299" width="11.625" customWidth="1"/>
    <col min="2300" max="2300" width="15.75" customWidth="1"/>
    <col min="2301" max="2301" width="15.625" customWidth="1"/>
    <col min="2302" max="2302" width="11.875" customWidth="1"/>
    <col min="2303" max="2303" width="4.25" customWidth="1"/>
    <col min="2304" max="2304" width="11.5" customWidth="1"/>
    <col min="2305" max="2305" width="9.5" customWidth="1"/>
    <col min="2552" max="2552" width="18.375" customWidth="1"/>
    <col min="2553" max="2553" width="10.125" customWidth="1"/>
    <col min="2554" max="2554" width="13.625" customWidth="1"/>
    <col min="2555" max="2555" width="11.625" customWidth="1"/>
    <col min="2556" max="2556" width="15.75" customWidth="1"/>
    <col min="2557" max="2557" width="15.625" customWidth="1"/>
    <col min="2558" max="2558" width="11.875" customWidth="1"/>
    <col min="2559" max="2559" width="4.25" customWidth="1"/>
    <col min="2560" max="2560" width="11.5" customWidth="1"/>
    <col min="2561" max="2561" width="9.5" customWidth="1"/>
    <col min="2808" max="2808" width="18.375" customWidth="1"/>
    <col min="2809" max="2809" width="10.125" customWidth="1"/>
    <col min="2810" max="2810" width="13.625" customWidth="1"/>
    <col min="2811" max="2811" width="11.625" customWidth="1"/>
    <col min="2812" max="2812" width="15.75" customWidth="1"/>
    <col min="2813" max="2813" width="15.625" customWidth="1"/>
    <col min="2814" max="2814" width="11.875" customWidth="1"/>
    <col min="2815" max="2815" width="4.25" customWidth="1"/>
    <col min="2816" max="2816" width="11.5" customWidth="1"/>
    <col min="2817" max="2817" width="9.5" customWidth="1"/>
    <col min="3064" max="3064" width="18.375" customWidth="1"/>
    <col min="3065" max="3065" width="10.125" customWidth="1"/>
    <col min="3066" max="3066" width="13.625" customWidth="1"/>
    <col min="3067" max="3067" width="11.625" customWidth="1"/>
    <col min="3068" max="3068" width="15.75" customWidth="1"/>
    <col min="3069" max="3069" width="15.625" customWidth="1"/>
    <col min="3070" max="3070" width="11.875" customWidth="1"/>
    <col min="3071" max="3071" width="4.25" customWidth="1"/>
    <col min="3072" max="3072" width="11.5" customWidth="1"/>
    <col min="3073" max="3073" width="9.5" customWidth="1"/>
    <col min="3320" max="3320" width="18.375" customWidth="1"/>
    <col min="3321" max="3321" width="10.125" customWidth="1"/>
    <col min="3322" max="3322" width="13.625" customWidth="1"/>
    <col min="3323" max="3323" width="11.625" customWidth="1"/>
    <col min="3324" max="3324" width="15.75" customWidth="1"/>
    <col min="3325" max="3325" width="15.625" customWidth="1"/>
    <col min="3326" max="3326" width="11.875" customWidth="1"/>
    <col min="3327" max="3327" width="4.25" customWidth="1"/>
    <col min="3328" max="3328" width="11.5" customWidth="1"/>
    <col min="3329" max="3329" width="9.5" customWidth="1"/>
    <col min="3576" max="3576" width="18.375" customWidth="1"/>
    <col min="3577" max="3577" width="10.125" customWidth="1"/>
    <col min="3578" max="3578" width="13.625" customWidth="1"/>
    <col min="3579" max="3579" width="11.625" customWidth="1"/>
    <col min="3580" max="3580" width="15.75" customWidth="1"/>
    <col min="3581" max="3581" width="15.625" customWidth="1"/>
    <col min="3582" max="3582" width="11.875" customWidth="1"/>
    <col min="3583" max="3583" width="4.25" customWidth="1"/>
    <col min="3584" max="3584" width="11.5" customWidth="1"/>
    <col min="3585" max="3585" width="9.5" customWidth="1"/>
    <col min="3832" max="3832" width="18.375" customWidth="1"/>
    <col min="3833" max="3833" width="10.125" customWidth="1"/>
    <col min="3834" max="3834" width="13.625" customWidth="1"/>
    <col min="3835" max="3835" width="11.625" customWidth="1"/>
    <col min="3836" max="3836" width="15.75" customWidth="1"/>
    <col min="3837" max="3837" width="15.625" customWidth="1"/>
    <col min="3838" max="3838" width="11.875" customWidth="1"/>
    <col min="3839" max="3839" width="4.25" customWidth="1"/>
    <col min="3840" max="3840" width="11.5" customWidth="1"/>
    <col min="3841" max="3841" width="9.5" customWidth="1"/>
    <col min="4088" max="4088" width="18.375" customWidth="1"/>
    <col min="4089" max="4089" width="10.125" customWidth="1"/>
    <col min="4090" max="4090" width="13.625" customWidth="1"/>
    <col min="4091" max="4091" width="11.625" customWidth="1"/>
    <col min="4092" max="4092" width="15.75" customWidth="1"/>
    <col min="4093" max="4093" width="15.625" customWidth="1"/>
    <col min="4094" max="4094" width="11.875" customWidth="1"/>
    <col min="4095" max="4095" width="4.25" customWidth="1"/>
    <col min="4096" max="4096" width="11.5" customWidth="1"/>
    <col min="4097" max="4097" width="9.5" customWidth="1"/>
    <col min="4344" max="4344" width="18.375" customWidth="1"/>
    <col min="4345" max="4345" width="10.125" customWidth="1"/>
    <col min="4346" max="4346" width="13.625" customWidth="1"/>
    <col min="4347" max="4347" width="11.625" customWidth="1"/>
    <col min="4348" max="4348" width="15.75" customWidth="1"/>
    <col min="4349" max="4349" width="15.625" customWidth="1"/>
    <col min="4350" max="4350" width="11.875" customWidth="1"/>
    <col min="4351" max="4351" width="4.25" customWidth="1"/>
    <col min="4352" max="4352" width="11.5" customWidth="1"/>
    <col min="4353" max="4353" width="9.5" customWidth="1"/>
    <col min="4600" max="4600" width="18.375" customWidth="1"/>
    <col min="4601" max="4601" width="10.125" customWidth="1"/>
    <col min="4602" max="4602" width="13.625" customWidth="1"/>
    <col min="4603" max="4603" width="11.625" customWidth="1"/>
    <col min="4604" max="4604" width="15.75" customWidth="1"/>
    <col min="4605" max="4605" width="15.625" customWidth="1"/>
    <col min="4606" max="4606" width="11.875" customWidth="1"/>
    <col min="4607" max="4607" width="4.25" customWidth="1"/>
    <col min="4608" max="4608" width="11.5" customWidth="1"/>
    <col min="4609" max="4609" width="9.5" customWidth="1"/>
    <col min="4856" max="4856" width="18.375" customWidth="1"/>
    <col min="4857" max="4857" width="10.125" customWidth="1"/>
    <col min="4858" max="4858" width="13.625" customWidth="1"/>
    <col min="4859" max="4859" width="11.625" customWidth="1"/>
    <col min="4860" max="4860" width="15.75" customWidth="1"/>
    <col min="4861" max="4861" width="15.625" customWidth="1"/>
    <col min="4862" max="4862" width="11.875" customWidth="1"/>
    <col min="4863" max="4863" width="4.25" customWidth="1"/>
    <col min="4864" max="4864" width="11.5" customWidth="1"/>
    <col min="4865" max="4865" width="9.5" customWidth="1"/>
    <col min="5112" max="5112" width="18.375" customWidth="1"/>
    <col min="5113" max="5113" width="10.125" customWidth="1"/>
    <col min="5114" max="5114" width="13.625" customWidth="1"/>
    <col min="5115" max="5115" width="11.625" customWidth="1"/>
    <col min="5116" max="5116" width="15.75" customWidth="1"/>
    <col min="5117" max="5117" width="15.625" customWidth="1"/>
    <col min="5118" max="5118" width="11.875" customWidth="1"/>
    <col min="5119" max="5119" width="4.25" customWidth="1"/>
    <col min="5120" max="5120" width="11.5" customWidth="1"/>
    <col min="5121" max="5121" width="9.5" customWidth="1"/>
    <col min="5368" max="5368" width="18.375" customWidth="1"/>
    <col min="5369" max="5369" width="10.125" customWidth="1"/>
    <col min="5370" max="5370" width="13.625" customWidth="1"/>
    <col min="5371" max="5371" width="11.625" customWidth="1"/>
    <col min="5372" max="5372" width="15.75" customWidth="1"/>
    <col min="5373" max="5373" width="15.625" customWidth="1"/>
    <col min="5374" max="5374" width="11.875" customWidth="1"/>
    <col min="5375" max="5375" width="4.25" customWidth="1"/>
    <col min="5376" max="5376" width="11.5" customWidth="1"/>
    <col min="5377" max="5377" width="9.5" customWidth="1"/>
    <col min="5624" max="5624" width="18.375" customWidth="1"/>
    <col min="5625" max="5625" width="10.125" customWidth="1"/>
    <col min="5626" max="5626" width="13.625" customWidth="1"/>
    <col min="5627" max="5627" width="11.625" customWidth="1"/>
    <col min="5628" max="5628" width="15.75" customWidth="1"/>
    <col min="5629" max="5629" width="15.625" customWidth="1"/>
    <col min="5630" max="5630" width="11.875" customWidth="1"/>
    <col min="5631" max="5631" width="4.25" customWidth="1"/>
    <col min="5632" max="5632" width="11.5" customWidth="1"/>
    <col min="5633" max="5633" width="9.5" customWidth="1"/>
    <col min="5880" max="5880" width="18.375" customWidth="1"/>
    <col min="5881" max="5881" width="10.125" customWidth="1"/>
    <col min="5882" max="5882" width="13.625" customWidth="1"/>
    <col min="5883" max="5883" width="11.625" customWidth="1"/>
    <col min="5884" max="5884" width="15.75" customWidth="1"/>
    <col min="5885" max="5885" width="15.625" customWidth="1"/>
    <col min="5886" max="5886" width="11.875" customWidth="1"/>
    <col min="5887" max="5887" width="4.25" customWidth="1"/>
    <col min="5888" max="5888" width="11.5" customWidth="1"/>
    <col min="5889" max="5889" width="9.5" customWidth="1"/>
    <col min="6136" max="6136" width="18.375" customWidth="1"/>
    <col min="6137" max="6137" width="10.125" customWidth="1"/>
    <col min="6138" max="6138" width="13.625" customWidth="1"/>
    <col min="6139" max="6139" width="11.625" customWidth="1"/>
    <col min="6140" max="6140" width="15.75" customWidth="1"/>
    <col min="6141" max="6141" width="15.625" customWidth="1"/>
    <col min="6142" max="6142" width="11.875" customWidth="1"/>
    <col min="6143" max="6143" width="4.25" customWidth="1"/>
    <col min="6144" max="6144" width="11.5" customWidth="1"/>
    <col min="6145" max="6145" width="9.5" customWidth="1"/>
    <col min="6392" max="6392" width="18.375" customWidth="1"/>
    <col min="6393" max="6393" width="10.125" customWidth="1"/>
    <col min="6394" max="6394" width="13.625" customWidth="1"/>
    <col min="6395" max="6395" width="11.625" customWidth="1"/>
    <col min="6396" max="6396" width="15.75" customWidth="1"/>
    <col min="6397" max="6397" width="15.625" customWidth="1"/>
    <col min="6398" max="6398" width="11.875" customWidth="1"/>
    <col min="6399" max="6399" width="4.25" customWidth="1"/>
    <col min="6400" max="6400" width="11.5" customWidth="1"/>
    <col min="6401" max="6401" width="9.5" customWidth="1"/>
    <col min="6648" max="6648" width="18.375" customWidth="1"/>
    <col min="6649" max="6649" width="10.125" customWidth="1"/>
    <col min="6650" max="6650" width="13.625" customWidth="1"/>
    <col min="6651" max="6651" width="11.625" customWidth="1"/>
    <col min="6652" max="6652" width="15.75" customWidth="1"/>
    <col min="6653" max="6653" width="15.625" customWidth="1"/>
    <col min="6654" max="6654" width="11.875" customWidth="1"/>
    <col min="6655" max="6655" width="4.25" customWidth="1"/>
    <col min="6656" max="6656" width="11.5" customWidth="1"/>
    <col min="6657" max="6657" width="9.5" customWidth="1"/>
    <col min="6904" max="6904" width="18.375" customWidth="1"/>
    <col min="6905" max="6905" width="10.125" customWidth="1"/>
    <col min="6906" max="6906" width="13.625" customWidth="1"/>
    <col min="6907" max="6907" width="11.625" customWidth="1"/>
    <col min="6908" max="6908" width="15.75" customWidth="1"/>
    <col min="6909" max="6909" width="15.625" customWidth="1"/>
    <col min="6910" max="6910" width="11.875" customWidth="1"/>
    <col min="6911" max="6911" width="4.25" customWidth="1"/>
    <col min="6912" max="6912" width="11.5" customWidth="1"/>
    <col min="6913" max="6913" width="9.5" customWidth="1"/>
    <col min="7160" max="7160" width="18.375" customWidth="1"/>
    <col min="7161" max="7161" width="10.125" customWidth="1"/>
    <col min="7162" max="7162" width="13.625" customWidth="1"/>
    <col min="7163" max="7163" width="11.625" customWidth="1"/>
    <col min="7164" max="7164" width="15.75" customWidth="1"/>
    <col min="7165" max="7165" width="15.625" customWidth="1"/>
    <col min="7166" max="7166" width="11.875" customWidth="1"/>
    <col min="7167" max="7167" width="4.25" customWidth="1"/>
    <col min="7168" max="7168" width="11.5" customWidth="1"/>
    <col min="7169" max="7169" width="9.5" customWidth="1"/>
    <col min="7416" max="7416" width="18.375" customWidth="1"/>
    <col min="7417" max="7417" width="10.125" customWidth="1"/>
    <col min="7418" max="7418" width="13.625" customWidth="1"/>
    <col min="7419" max="7419" width="11.625" customWidth="1"/>
    <col min="7420" max="7420" width="15.75" customWidth="1"/>
    <col min="7421" max="7421" width="15.625" customWidth="1"/>
    <col min="7422" max="7422" width="11.875" customWidth="1"/>
    <col min="7423" max="7423" width="4.25" customWidth="1"/>
    <col min="7424" max="7424" width="11.5" customWidth="1"/>
    <col min="7425" max="7425" width="9.5" customWidth="1"/>
    <col min="7672" max="7672" width="18.375" customWidth="1"/>
    <col min="7673" max="7673" width="10.125" customWidth="1"/>
    <col min="7674" max="7674" width="13.625" customWidth="1"/>
    <col min="7675" max="7675" width="11.625" customWidth="1"/>
    <col min="7676" max="7676" width="15.75" customWidth="1"/>
    <col min="7677" max="7677" width="15.625" customWidth="1"/>
    <col min="7678" max="7678" width="11.875" customWidth="1"/>
    <col min="7679" max="7679" width="4.25" customWidth="1"/>
    <col min="7680" max="7680" width="11.5" customWidth="1"/>
    <col min="7681" max="7681" width="9.5" customWidth="1"/>
    <col min="7928" max="7928" width="18.375" customWidth="1"/>
    <col min="7929" max="7929" width="10.125" customWidth="1"/>
    <col min="7930" max="7930" width="13.625" customWidth="1"/>
    <col min="7931" max="7931" width="11.625" customWidth="1"/>
    <col min="7932" max="7932" width="15.75" customWidth="1"/>
    <col min="7933" max="7933" width="15.625" customWidth="1"/>
    <col min="7934" max="7934" width="11.875" customWidth="1"/>
    <col min="7935" max="7935" width="4.25" customWidth="1"/>
    <col min="7936" max="7936" width="11.5" customWidth="1"/>
    <col min="7937" max="7937" width="9.5" customWidth="1"/>
    <col min="8184" max="8184" width="18.375" customWidth="1"/>
    <col min="8185" max="8185" width="10.125" customWidth="1"/>
    <col min="8186" max="8186" width="13.625" customWidth="1"/>
    <col min="8187" max="8187" width="11.625" customWidth="1"/>
    <col min="8188" max="8188" width="15.75" customWidth="1"/>
    <col min="8189" max="8189" width="15.625" customWidth="1"/>
    <col min="8190" max="8190" width="11.875" customWidth="1"/>
    <col min="8191" max="8191" width="4.25" customWidth="1"/>
    <col min="8192" max="8192" width="11.5" customWidth="1"/>
    <col min="8193" max="8193" width="9.5" customWidth="1"/>
    <col min="8440" max="8440" width="18.375" customWidth="1"/>
    <col min="8441" max="8441" width="10.125" customWidth="1"/>
    <col min="8442" max="8442" width="13.625" customWidth="1"/>
    <col min="8443" max="8443" width="11.625" customWidth="1"/>
    <col min="8444" max="8444" width="15.75" customWidth="1"/>
    <col min="8445" max="8445" width="15.625" customWidth="1"/>
    <col min="8446" max="8446" width="11.875" customWidth="1"/>
    <col min="8447" max="8447" width="4.25" customWidth="1"/>
    <col min="8448" max="8448" width="11.5" customWidth="1"/>
    <col min="8449" max="8449" width="9.5" customWidth="1"/>
    <col min="8696" max="8696" width="18.375" customWidth="1"/>
    <col min="8697" max="8697" width="10.125" customWidth="1"/>
    <col min="8698" max="8698" width="13.625" customWidth="1"/>
    <col min="8699" max="8699" width="11.625" customWidth="1"/>
    <col min="8700" max="8700" width="15.75" customWidth="1"/>
    <col min="8701" max="8701" width="15.625" customWidth="1"/>
    <col min="8702" max="8702" width="11.875" customWidth="1"/>
    <col min="8703" max="8703" width="4.25" customWidth="1"/>
    <col min="8704" max="8704" width="11.5" customWidth="1"/>
    <col min="8705" max="8705" width="9.5" customWidth="1"/>
    <col min="8952" max="8952" width="18.375" customWidth="1"/>
    <col min="8953" max="8953" width="10.125" customWidth="1"/>
    <col min="8954" max="8954" width="13.625" customWidth="1"/>
    <col min="8955" max="8955" width="11.625" customWidth="1"/>
    <col min="8956" max="8956" width="15.75" customWidth="1"/>
    <col min="8957" max="8957" width="15.625" customWidth="1"/>
    <col min="8958" max="8958" width="11.875" customWidth="1"/>
    <col min="8959" max="8959" width="4.25" customWidth="1"/>
    <col min="8960" max="8960" width="11.5" customWidth="1"/>
    <col min="8961" max="8961" width="9.5" customWidth="1"/>
    <col min="9208" max="9208" width="18.375" customWidth="1"/>
    <col min="9209" max="9209" width="10.125" customWidth="1"/>
    <col min="9210" max="9210" width="13.625" customWidth="1"/>
    <col min="9211" max="9211" width="11.625" customWidth="1"/>
    <col min="9212" max="9212" width="15.75" customWidth="1"/>
    <col min="9213" max="9213" width="15.625" customWidth="1"/>
    <col min="9214" max="9214" width="11.875" customWidth="1"/>
    <col min="9215" max="9215" width="4.25" customWidth="1"/>
    <col min="9216" max="9216" width="11.5" customWidth="1"/>
    <col min="9217" max="9217" width="9.5" customWidth="1"/>
    <col min="9464" max="9464" width="18.375" customWidth="1"/>
    <col min="9465" max="9465" width="10.125" customWidth="1"/>
    <col min="9466" max="9466" width="13.625" customWidth="1"/>
    <col min="9467" max="9467" width="11.625" customWidth="1"/>
    <col min="9468" max="9468" width="15.75" customWidth="1"/>
    <col min="9469" max="9469" width="15.625" customWidth="1"/>
    <col min="9470" max="9470" width="11.875" customWidth="1"/>
    <col min="9471" max="9471" width="4.25" customWidth="1"/>
    <col min="9472" max="9472" width="11.5" customWidth="1"/>
    <col min="9473" max="9473" width="9.5" customWidth="1"/>
    <col min="9720" max="9720" width="18.375" customWidth="1"/>
    <col min="9721" max="9721" width="10.125" customWidth="1"/>
    <col min="9722" max="9722" width="13.625" customWidth="1"/>
    <col min="9723" max="9723" width="11.625" customWidth="1"/>
    <col min="9724" max="9724" width="15.75" customWidth="1"/>
    <col min="9725" max="9725" width="15.625" customWidth="1"/>
    <col min="9726" max="9726" width="11.875" customWidth="1"/>
    <col min="9727" max="9727" width="4.25" customWidth="1"/>
    <col min="9728" max="9728" width="11.5" customWidth="1"/>
    <col min="9729" max="9729" width="9.5" customWidth="1"/>
    <col min="9976" max="9976" width="18.375" customWidth="1"/>
    <col min="9977" max="9977" width="10.125" customWidth="1"/>
    <col min="9978" max="9978" width="13.625" customWidth="1"/>
    <col min="9979" max="9979" width="11.625" customWidth="1"/>
    <col min="9980" max="9980" width="15.75" customWidth="1"/>
    <col min="9981" max="9981" width="15.625" customWidth="1"/>
    <col min="9982" max="9982" width="11.875" customWidth="1"/>
    <col min="9983" max="9983" width="4.25" customWidth="1"/>
    <col min="9984" max="9984" width="11.5" customWidth="1"/>
    <col min="9985" max="9985" width="9.5" customWidth="1"/>
    <col min="10232" max="10232" width="18.375" customWidth="1"/>
    <col min="10233" max="10233" width="10.125" customWidth="1"/>
    <col min="10234" max="10234" width="13.625" customWidth="1"/>
    <col min="10235" max="10235" width="11.625" customWidth="1"/>
    <col min="10236" max="10236" width="15.75" customWidth="1"/>
    <col min="10237" max="10237" width="15.625" customWidth="1"/>
    <col min="10238" max="10238" width="11.875" customWidth="1"/>
    <col min="10239" max="10239" width="4.25" customWidth="1"/>
    <col min="10240" max="10240" width="11.5" customWidth="1"/>
    <col min="10241" max="10241" width="9.5" customWidth="1"/>
    <col min="10488" max="10488" width="18.375" customWidth="1"/>
    <col min="10489" max="10489" width="10.125" customWidth="1"/>
    <col min="10490" max="10490" width="13.625" customWidth="1"/>
    <col min="10491" max="10491" width="11.625" customWidth="1"/>
    <col min="10492" max="10492" width="15.75" customWidth="1"/>
    <col min="10493" max="10493" width="15.625" customWidth="1"/>
    <col min="10494" max="10494" width="11.875" customWidth="1"/>
    <col min="10495" max="10495" width="4.25" customWidth="1"/>
    <col min="10496" max="10496" width="11.5" customWidth="1"/>
    <col min="10497" max="10497" width="9.5" customWidth="1"/>
    <col min="10744" max="10744" width="18.375" customWidth="1"/>
    <col min="10745" max="10745" width="10.125" customWidth="1"/>
    <col min="10746" max="10746" width="13.625" customWidth="1"/>
    <col min="10747" max="10747" width="11.625" customWidth="1"/>
    <col min="10748" max="10748" width="15.75" customWidth="1"/>
    <col min="10749" max="10749" width="15.625" customWidth="1"/>
    <col min="10750" max="10750" width="11.875" customWidth="1"/>
    <col min="10751" max="10751" width="4.25" customWidth="1"/>
    <col min="10752" max="10752" width="11.5" customWidth="1"/>
    <col min="10753" max="10753" width="9.5" customWidth="1"/>
    <col min="11000" max="11000" width="18.375" customWidth="1"/>
    <col min="11001" max="11001" width="10.125" customWidth="1"/>
    <col min="11002" max="11002" width="13.625" customWidth="1"/>
    <col min="11003" max="11003" width="11.625" customWidth="1"/>
    <col min="11004" max="11004" width="15.75" customWidth="1"/>
    <col min="11005" max="11005" width="15.625" customWidth="1"/>
    <col min="11006" max="11006" width="11.875" customWidth="1"/>
    <col min="11007" max="11007" width="4.25" customWidth="1"/>
    <col min="11008" max="11008" width="11.5" customWidth="1"/>
    <col min="11009" max="11009" width="9.5" customWidth="1"/>
    <col min="11256" max="11256" width="18.375" customWidth="1"/>
    <col min="11257" max="11257" width="10.125" customWidth="1"/>
    <col min="11258" max="11258" width="13.625" customWidth="1"/>
    <col min="11259" max="11259" width="11.625" customWidth="1"/>
    <col min="11260" max="11260" width="15.75" customWidth="1"/>
    <col min="11261" max="11261" width="15.625" customWidth="1"/>
    <col min="11262" max="11262" width="11.875" customWidth="1"/>
    <col min="11263" max="11263" width="4.25" customWidth="1"/>
    <col min="11264" max="11264" width="11.5" customWidth="1"/>
    <col min="11265" max="11265" width="9.5" customWidth="1"/>
    <col min="11512" max="11512" width="18.375" customWidth="1"/>
    <col min="11513" max="11513" width="10.125" customWidth="1"/>
    <col min="11514" max="11514" width="13.625" customWidth="1"/>
    <col min="11515" max="11515" width="11.625" customWidth="1"/>
    <col min="11516" max="11516" width="15.75" customWidth="1"/>
    <col min="11517" max="11517" width="15.625" customWidth="1"/>
    <col min="11518" max="11518" width="11.875" customWidth="1"/>
    <col min="11519" max="11519" width="4.25" customWidth="1"/>
    <col min="11520" max="11520" width="11.5" customWidth="1"/>
    <col min="11521" max="11521" width="9.5" customWidth="1"/>
    <col min="11768" max="11768" width="18.375" customWidth="1"/>
    <col min="11769" max="11769" width="10.125" customWidth="1"/>
    <col min="11770" max="11770" width="13.625" customWidth="1"/>
    <col min="11771" max="11771" width="11.625" customWidth="1"/>
    <col min="11772" max="11772" width="15.75" customWidth="1"/>
    <col min="11773" max="11773" width="15.625" customWidth="1"/>
    <col min="11774" max="11774" width="11.875" customWidth="1"/>
    <col min="11775" max="11775" width="4.25" customWidth="1"/>
    <col min="11776" max="11776" width="11.5" customWidth="1"/>
    <col min="11777" max="11777" width="9.5" customWidth="1"/>
    <col min="12024" max="12024" width="18.375" customWidth="1"/>
    <col min="12025" max="12025" width="10.125" customWidth="1"/>
    <col min="12026" max="12026" width="13.625" customWidth="1"/>
    <col min="12027" max="12027" width="11.625" customWidth="1"/>
    <col min="12028" max="12028" width="15.75" customWidth="1"/>
    <col min="12029" max="12029" width="15.625" customWidth="1"/>
    <col min="12030" max="12030" width="11.875" customWidth="1"/>
    <col min="12031" max="12031" width="4.25" customWidth="1"/>
    <col min="12032" max="12032" width="11.5" customWidth="1"/>
    <col min="12033" max="12033" width="9.5" customWidth="1"/>
    <col min="12280" max="12280" width="18.375" customWidth="1"/>
    <col min="12281" max="12281" width="10.125" customWidth="1"/>
    <col min="12282" max="12282" width="13.625" customWidth="1"/>
    <col min="12283" max="12283" width="11.625" customWidth="1"/>
    <col min="12284" max="12284" width="15.75" customWidth="1"/>
    <col min="12285" max="12285" width="15.625" customWidth="1"/>
    <col min="12286" max="12286" width="11.875" customWidth="1"/>
    <col min="12287" max="12287" width="4.25" customWidth="1"/>
    <col min="12288" max="12288" width="11.5" customWidth="1"/>
    <col min="12289" max="12289" width="9.5" customWidth="1"/>
    <col min="12536" max="12536" width="18.375" customWidth="1"/>
    <col min="12537" max="12537" width="10.125" customWidth="1"/>
    <col min="12538" max="12538" width="13.625" customWidth="1"/>
    <col min="12539" max="12539" width="11.625" customWidth="1"/>
    <col min="12540" max="12540" width="15.75" customWidth="1"/>
    <col min="12541" max="12541" width="15.625" customWidth="1"/>
    <col min="12542" max="12542" width="11.875" customWidth="1"/>
    <col min="12543" max="12543" width="4.25" customWidth="1"/>
    <col min="12544" max="12544" width="11.5" customWidth="1"/>
    <col min="12545" max="12545" width="9.5" customWidth="1"/>
    <col min="12792" max="12792" width="18.375" customWidth="1"/>
    <col min="12793" max="12793" width="10.125" customWidth="1"/>
    <col min="12794" max="12794" width="13.625" customWidth="1"/>
    <col min="12795" max="12795" width="11.625" customWidth="1"/>
    <col min="12796" max="12796" width="15.75" customWidth="1"/>
    <col min="12797" max="12797" width="15.625" customWidth="1"/>
    <col min="12798" max="12798" width="11.875" customWidth="1"/>
    <col min="12799" max="12799" width="4.25" customWidth="1"/>
    <col min="12800" max="12800" width="11.5" customWidth="1"/>
    <col min="12801" max="12801" width="9.5" customWidth="1"/>
    <col min="13048" max="13048" width="18.375" customWidth="1"/>
    <col min="13049" max="13049" width="10.125" customWidth="1"/>
    <col min="13050" max="13050" width="13.625" customWidth="1"/>
    <col min="13051" max="13051" width="11.625" customWidth="1"/>
    <col min="13052" max="13052" width="15.75" customWidth="1"/>
    <col min="13053" max="13053" width="15.625" customWidth="1"/>
    <col min="13054" max="13054" width="11.875" customWidth="1"/>
    <col min="13055" max="13055" width="4.25" customWidth="1"/>
    <col min="13056" max="13056" width="11.5" customWidth="1"/>
    <col min="13057" max="13057" width="9.5" customWidth="1"/>
    <col min="13304" max="13304" width="18.375" customWidth="1"/>
    <col min="13305" max="13305" width="10.125" customWidth="1"/>
    <col min="13306" max="13306" width="13.625" customWidth="1"/>
    <col min="13307" max="13307" width="11.625" customWidth="1"/>
    <col min="13308" max="13308" width="15.75" customWidth="1"/>
    <col min="13309" max="13309" width="15.625" customWidth="1"/>
    <col min="13310" max="13310" width="11.875" customWidth="1"/>
    <col min="13311" max="13311" width="4.25" customWidth="1"/>
    <col min="13312" max="13312" width="11.5" customWidth="1"/>
    <col min="13313" max="13313" width="9.5" customWidth="1"/>
    <col min="13560" max="13560" width="18.375" customWidth="1"/>
    <col min="13561" max="13561" width="10.125" customWidth="1"/>
    <col min="13562" max="13562" width="13.625" customWidth="1"/>
    <col min="13563" max="13563" width="11.625" customWidth="1"/>
    <col min="13564" max="13564" width="15.75" customWidth="1"/>
    <col min="13565" max="13565" width="15.625" customWidth="1"/>
    <col min="13566" max="13566" width="11.875" customWidth="1"/>
    <col min="13567" max="13567" width="4.25" customWidth="1"/>
    <col min="13568" max="13568" width="11.5" customWidth="1"/>
    <col min="13569" max="13569" width="9.5" customWidth="1"/>
    <col min="13816" max="13816" width="18.375" customWidth="1"/>
    <col min="13817" max="13817" width="10.125" customWidth="1"/>
    <col min="13818" max="13818" width="13.625" customWidth="1"/>
    <col min="13819" max="13819" width="11.625" customWidth="1"/>
    <col min="13820" max="13820" width="15.75" customWidth="1"/>
    <col min="13821" max="13821" width="15.625" customWidth="1"/>
    <col min="13822" max="13822" width="11.875" customWidth="1"/>
    <col min="13823" max="13823" width="4.25" customWidth="1"/>
    <col min="13824" max="13824" width="11.5" customWidth="1"/>
    <col min="13825" max="13825" width="9.5" customWidth="1"/>
    <col min="14072" max="14072" width="18.375" customWidth="1"/>
    <col min="14073" max="14073" width="10.125" customWidth="1"/>
    <col min="14074" max="14074" width="13.625" customWidth="1"/>
    <col min="14075" max="14075" width="11.625" customWidth="1"/>
    <col min="14076" max="14076" width="15.75" customWidth="1"/>
    <col min="14077" max="14077" width="15.625" customWidth="1"/>
    <col min="14078" max="14078" width="11.875" customWidth="1"/>
    <col min="14079" max="14079" width="4.25" customWidth="1"/>
    <col min="14080" max="14080" width="11.5" customWidth="1"/>
    <col min="14081" max="14081" width="9.5" customWidth="1"/>
    <col min="14328" max="14328" width="18.375" customWidth="1"/>
    <col min="14329" max="14329" width="10.125" customWidth="1"/>
    <col min="14330" max="14330" width="13.625" customWidth="1"/>
    <col min="14331" max="14331" width="11.625" customWidth="1"/>
    <col min="14332" max="14332" width="15.75" customWidth="1"/>
    <col min="14333" max="14333" width="15.625" customWidth="1"/>
    <col min="14334" max="14334" width="11.875" customWidth="1"/>
    <col min="14335" max="14335" width="4.25" customWidth="1"/>
    <col min="14336" max="14336" width="11.5" customWidth="1"/>
    <col min="14337" max="14337" width="9.5" customWidth="1"/>
    <col min="14584" max="14584" width="18.375" customWidth="1"/>
    <col min="14585" max="14585" width="10.125" customWidth="1"/>
    <col min="14586" max="14586" width="13.625" customWidth="1"/>
    <col min="14587" max="14587" width="11.625" customWidth="1"/>
    <col min="14588" max="14588" width="15.75" customWidth="1"/>
    <col min="14589" max="14589" width="15.625" customWidth="1"/>
    <col min="14590" max="14590" width="11.875" customWidth="1"/>
    <col min="14591" max="14591" width="4.25" customWidth="1"/>
    <col min="14592" max="14592" width="11.5" customWidth="1"/>
    <col min="14593" max="14593" width="9.5" customWidth="1"/>
    <col min="14840" max="14840" width="18.375" customWidth="1"/>
    <col min="14841" max="14841" width="10.125" customWidth="1"/>
    <col min="14842" max="14842" width="13.625" customWidth="1"/>
    <col min="14843" max="14843" width="11.625" customWidth="1"/>
    <col min="14844" max="14844" width="15.75" customWidth="1"/>
    <col min="14845" max="14845" width="15.625" customWidth="1"/>
    <col min="14846" max="14846" width="11.875" customWidth="1"/>
    <col min="14847" max="14847" width="4.25" customWidth="1"/>
    <col min="14848" max="14848" width="11.5" customWidth="1"/>
    <col min="14849" max="14849" width="9.5" customWidth="1"/>
    <col min="15096" max="15096" width="18.375" customWidth="1"/>
    <col min="15097" max="15097" width="10.125" customWidth="1"/>
    <col min="15098" max="15098" width="13.625" customWidth="1"/>
    <col min="15099" max="15099" width="11.625" customWidth="1"/>
    <col min="15100" max="15100" width="15.75" customWidth="1"/>
    <col min="15101" max="15101" width="15.625" customWidth="1"/>
    <col min="15102" max="15102" width="11.875" customWidth="1"/>
    <col min="15103" max="15103" width="4.25" customWidth="1"/>
    <col min="15104" max="15104" width="11.5" customWidth="1"/>
    <col min="15105" max="15105" width="9.5" customWidth="1"/>
    <col min="15352" max="15352" width="18.375" customWidth="1"/>
    <col min="15353" max="15353" width="10.125" customWidth="1"/>
    <col min="15354" max="15354" width="13.625" customWidth="1"/>
    <col min="15355" max="15355" width="11.625" customWidth="1"/>
    <col min="15356" max="15356" width="15.75" customWidth="1"/>
    <col min="15357" max="15357" width="15.625" customWidth="1"/>
    <col min="15358" max="15358" width="11.875" customWidth="1"/>
    <col min="15359" max="15359" width="4.25" customWidth="1"/>
    <col min="15360" max="15360" width="11.5" customWidth="1"/>
    <col min="15361" max="15361" width="9.5" customWidth="1"/>
    <col min="15608" max="15608" width="18.375" customWidth="1"/>
    <col min="15609" max="15609" width="10.125" customWidth="1"/>
    <col min="15610" max="15610" width="13.625" customWidth="1"/>
    <col min="15611" max="15611" width="11.625" customWidth="1"/>
    <col min="15612" max="15612" width="15.75" customWidth="1"/>
    <col min="15613" max="15613" width="15.625" customWidth="1"/>
    <col min="15614" max="15614" width="11.875" customWidth="1"/>
    <col min="15615" max="15615" width="4.25" customWidth="1"/>
    <col min="15616" max="15616" width="11.5" customWidth="1"/>
    <col min="15617" max="15617" width="9.5" customWidth="1"/>
    <col min="15864" max="15864" width="18.375" customWidth="1"/>
    <col min="15865" max="15865" width="10.125" customWidth="1"/>
    <col min="15866" max="15866" width="13.625" customWidth="1"/>
    <col min="15867" max="15867" width="11.625" customWidth="1"/>
    <col min="15868" max="15868" width="15.75" customWidth="1"/>
    <col min="15869" max="15869" width="15.625" customWidth="1"/>
    <col min="15870" max="15870" width="11.875" customWidth="1"/>
    <col min="15871" max="15871" width="4.25" customWidth="1"/>
    <col min="15872" max="15872" width="11.5" customWidth="1"/>
    <col min="15873" max="15873" width="9.5" customWidth="1"/>
    <col min="16120" max="16120" width="18.375" customWidth="1"/>
    <col min="16121" max="16121" width="10.125" customWidth="1"/>
    <col min="16122" max="16122" width="13.625" customWidth="1"/>
    <col min="16123" max="16123" width="11.625" customWidth="1"/>
    <col min="16124" max="16124" width="15.75" customWidth="1"/>
    <col min="16125" max="16125" width="15.625" customWidth="1"/>
    <col min="16126" max="16126" width="11.875" customWidth="1"/>
    <col min="16127" max="16127" width="4.25" customWidth="1"/>
    <col min="16128" max="16128" width="11.5" customWidth="1"/>
    <col min="16129" max="16129" width="9.5" customWidth="1"/>
  </cols>
  <sheetData>
    <row r="1" spans="1:15" ht="20.100000000000001" customHeight="1" x14ac:dyDescent="0.25">
      <c r="A1" s="78" t="s">
        <v>104</v>
      </c>
      <c r="B1" s="67"/>
      <c r="C1" s="67"/>
      <c r="D1" s="68"/>
      <c r="E1" s="69"/>
      <c r="F1" s="70"/>
      <c r="G1" s="71"/>
    </row>
    <row r="2" spans="1:15" ht="12.75" customHeight="1" x14ac:dyDescent="0.2">
      <c r="A2" s="67" t="s">
        <v>177</v>
      </c>
      <c r="B2" s="72"/>
      <c r="C2" s="72"/>
      <c r="D2" s="73"/>
      <c r="E2" s="69"/>
      <c r="F2" s="74"/>
      <c r="G2" s="75"/>
    </row>
    <row r="3" spans="1:15" ht="12.75" customHeight="1" x14ac:dyDescent="0.2">
      <c r="A3" s="85"/>
      <c r="B3" s="76" t="s">
        <v>102</v>
      </c>
      <c r="C3" s="77"/>
      <c r="D3" s="77"/>
      <c r="E3" s="77"/>
      <c r="F3" s="77"/>
      <c r="G3" s="83"/>
    </row>
    <row r="4" spans="1:15" ht="14.25" customHeight="1" x14ac:dyDescent="0.2">
      <c r="A4" s="86"/>
      <c r="B4" s="76" t="s">
        <v>92</v>
      </c>
      <c r="C4" s="79"/>
      <c r="D4" s="76" t="s">
        <v>93</v>
      </c>
      <c r="E4" s="77"/>
      <c r="F4" s="77"/>
      <c r="G4" s="77"/>
    </row>
    <row r="5" spans="1:15" ht="38.25" customHeight="1" x14ac:dyDescent="0.2">
      <c r="A5" s="87" t="s">
        <v>0</v>
      </c>
      <c r="B5" s="81" t="s">
        <v>170</v>
      </c>
      <c r="C5" s="82" t="s">
        <v>1</v>
      </c>
      <c r="D5" s="82" t="s">
        <v>95</v>
      </c>
      <c r="E5" s="82" t="s">
        <v>170</v>
      </c>
      <c r="F5" s="80" t="s">
        <v>1</v>
      </c>
      <c r="G5" s="84"/>
      <c r="I5" s="64"/>
      <c r="J5" s="64"/>
    </row>
    <row r="6" spans="1:15" ht="24.75" customHeight="1" x14ac:dyDescent="0.2">
      <c r="A6" s="25" t="s">
        <v>2</v>
      </c>
      <c r="B6" s="44">
        <v>6416311</v>
      </c>
      <c r="C6" s="45">
        <v>1.3057322276344374</v>
      </c>
      <c r="D6" s="44">
        <v>2339508.58</v>
      </c>
      <c r="E6" s="44">
        <v>2710191</v>
      </c>
      <c r="F6" s="43">
        <v>15.844456531123296</v>
      </c>
      <c r="G6" s="37" t="s">
        <v>3</v>
      </c>
      <c r="I6" s="47"/>
      <c r="J6" s="62"/>
      <c r="K6" s="62"/>
      <c r="L6" s="60"/>
      <c r="M6" s="62"/>
      <c r="O6" s="60"/>
    </row>
    <row r="7" spans="1:15" ht="24.75" customHeight="1" x14ac:dyDescent="0.2">
      <c r="A7" s="25" t="s">
        <v>4</v>
      </c>
      <c r="B7" s="44">
        <v>1634301</v>
      </c>
      <c r="C7" s="45">
        <v>-0.56522577697249998</v>
      </c>
      <c r="D7" s="44">
        <v>764582.89</v>
      </c>
      <c r="E7" s="44">
        <v>689690</v>
      </c>
      <c r="F7" s="43">
        <v>-9.7952610474974158</v>
      </c>
      <c r="G7" s="37" t="s">
        <v>6</v>
      </c>
      <c r="I7" s="47"/>
      <c r="J7" s="62"/>
      <c r="K7" s="62"/>
      <c r="L7" s="60"/>
      <c r="M7" s="62"/>
      <c r="O7" s="60"/>
    </row>
    <row r="8" spans="1:15" ht="12.95" customHeight="1" x14ac:dyDescent="0.2">
      <c r="A8" s="26" t="s">
        <v>5</v>
      </c>
      <c r="B8" s="39">
        <v>484154.8</v>
      </c>
      <c r="C8" s="88">
        <v>-3.8401954358577184</v>
      </c>
      <c r="D8" s="39">
        <v>220342.79</v>
      </c>
      <c r="E8" s="47">
        <v>259119.08</v>
      </c>
      <c r="F8" s="40">
        <v>17.598166021225374</v>
      </c>
      <c r="G8" s="37" t="s">
        <v>3</v>
      </c>
      <c r="I8" s="47"/>
      <c r="J8" s="62"/>
      <c r="K8" s="62"/>
      <c r="L8" s="60"/>
      <c r="M8" s="62"/>
      <c r="O8" s="60"/>
    </row>
    <row r="9" spans="1:15" ht="12.95" customHeight="1" x14ac:dyDescent="0.2">
      <c r="A9" s="26" t="s">
        <v>7</v>
      </c>
      <c r="B9" s="39">
        <v>499874</v>
      </c>
      <c r="C9" s="88">
        <v>-8.6402424202548076</v>
      </c>
      <c r="D9" s="39">
        <v>269250.37</v>
      </c>
      <c r="E9" s="47">
        <v>192347</v>
      </c>
      <c r="F9" s="40">
        <v>-28.562029459792381</v>
      </c>
      <c r="G9" s="37" t="s">
        <v>6</v>
      </c>
      <c r="I9" s="47"/>
      <c r="J9" s="62"/>
      <c r="K9" s="62"/>
      <c r="L9" s="60"/>
      <c r="M9" s="62"/>
      <c r="O9" s="60"/>
    </row>
    <row r="10" spans="1:15" ht="12.95" customHeight="1" x14ac:dyDescent="0.2">
      <c r="A10" s="26" t="s">
        <v>8</v>
      </c>
      <c r="B10" s="39">
        <v>0</v>
      </c>
      <c r="C10" s="65">
        <v>-100</v>
      </c>
      <c r="D10" s="39">
        <v>463</v>
      </c>
      <c r="E10" s="47">
        <v>-3647.05</v>
      </c>
      <c r="F10" s="38" t="s">
        <v>99</v>
      </c>
      <c r="G10" s="37" t="s">
        <v>6</v>
      </c>
      <c r="I10" s="47"/>
      <c r="J10" s="62"/>
      <c r="K10" s="62"/>
      <c r="L10" s="60"/>
      <c r="M10" s="62"/>
      <c r="O10" s="60"/>
    </row>
    <row r="11" spans="1:15" ht="12.95" customHeight="1" x14ac:dyDescent="0.2">
      <c r="A11" s="26" t="s">
        <v>9</v>
      </c>
      <c r="B11" s="39">
        <v>81589</v>
      </c>
      <c r="C11" s="88">
        <v>-4.9555584031312989</v>
      </c>
      <c r="D11" s="39">
        <v>49047.55</v>
      </c>
      <c r="E11" s="47">
        <v>42935.8</v>
      </c>
      <c r="F11" s="40">
        <v>-12.460867056560419</v>
      </c>
      <c r="G11" s="37" t="s">
        <v>6</v>
      </c>
      <c r="I11" s="47"/>
      <c r="J11" s="62"/>
      <c r="K11" s="62"/>
      <c r="L11" s="60"/>
      <c r="M11" s="62"/>
      <c r="O11" s="60"/>
    </row>
    <row r="12" spans="1:15" ht="12.95" customHeight="1" x14ac:dyDescent="0.2">
      <c r="A12" s="26" t="s">
        <v>10</v>
      </c>
      <c r="B12" s="39">
        <v>52026</v>
      </c>
      <c r="C12" s="41">
        <v>5.0457326306862837</v>
      </c>
      <c r="D12" s="39">
        <v>41447</v>
      </c>
      <c r="E12" s="47">
        <v>32942.300000000003</v>
      </c>
      <c r="F12" s="41">
        <v>-20.51945858566361</v>
      </c>
      <c r="G12" s="37" t="s">
        <v>6</v>
      </c>
      <c r="I12" s="47"/>
      <c r="J12" s="62"/>
      <c r="K12" s="62"/>
      <c r="L12" s="60"/>
      <c r="M12" s="62"/>
      <c r="O12" s="60"/>
    </row>
    <row r="13" spans="1:15" ht="12.95" customHeight="1" x14ac:dyDescent="0.2">
      <c r="A13" s="26" t="s">
        <v>11</v>
      </c>
      <c r="B13" s="39">
        <v>20208</v>
      </c>
      <c r="C13" s="88">
        <v>9.279688513951978</v>
      </c>
      <c r="D13" s="39">
        <v>3012.95</v>
      </c>
      <c r="E13" s="47">
        <v>-434.06</v>
      </c>
      <c r="F13" s="38" t="s">
        <v>99</v>
      </c>
      <c r="G13" s="37" t="s">
        <v>6</v>
      </c>
      <c r="I13" s="47"/>
      <c r="J13" s="62"/>
      <c r="K13" s="62"/>
      <c r="L13" s="60"/>
      <c r="M13" s="62"/>
      <c r="O13" s="60"/>
    </row>
    <row r="14" spans="1:15" ht="12.95" customHeight="1" x14ac:dyDescent="0.2">
      <c r="A14" s="26" t="s">
        <v>12</v>
      </c>
      <c r="B14" s="39">
        <v>3670</v>
      </c>
      <c r="C14" s="38" t="s">
        <v>103</v>
      </c>
      <c r="D14" s="39">
        <v>0</v>
      </c>
      <c r="E14" s="47">
        <v>3670</v>
      </c>
      <c r="F14" s="41" t="s">
        <v>103</v>
      </c>
      <c r="G14" s="37" t="s">
        <v>3</v>
      </c>
      <c r="H14" s="37"/>
      <c r="I14" s="47"/>
      <c r="J14" s="62"/>
      <c r="K14" s="41"/>
      <c r="L14" s="41"/>
      <c r="M14" s="62"/>
      <c r="O14" s="60"/>
    </row>
    <row r="15" spans="1:15" ht="12.95" customHeight="1" x14ac:dyDescent="0.2">
      <c r="A15" s="26" t="s">
        <v>13</v>
      </c>
      <c r="B15" s="39">
        <v>83961.55</v>
      </c>
      <c r="C15" s="38">
        <v>10.605841050704123</v>
      </c>
      <c r="D15" s="39">
        <v>4908.7299999999996</v>
      </c>
      <c r="E15" s="47">
        <v>-11791.65</v>
      </c>
      <c r="F15" s="38" t="s">
        <v>99</v>
      </c>
      <c r="G15" s="37" t="s">
        <v>6</v>
      </c>
      <c r="H15" s="37"/>
      <c r="I15" s="47"/>
      <c r="J15" s="62"/>
      <c r="K15" s="62"/>
      <c r="L15" s="60"/>
      <c r="M15" s="62"/>
      <c r="O15" s="60"/>
    </row>
    <row r="16" spans="1:15" ht="12.95" customHeight="1" x14ac:dyDescent="0.2">
      <c r="A16" s="26" t="s">
        <v>14</v>
      </c>
      <c r="B16" s="39">
        <v>265752.40999999997</v>
      </c>
      <c r="C16" s="88">
        <v>30.391392024964304</v>
      </c>
      <c r="D16" s="39">
        <v>101162.5</v>
      </c>
      <c r="E16" s="47">
        <v>93844.31</v>
      </c>
      <c r="F16" s="40">
        <v>-7.2340936611886839</v>
      </c>
      <c r="G16" s="37" t="s">
        <v>6</v>
      </c>
      <c r="H16" s="37"/>
      <c r="I16" s="47"/>
      <c r="J16" s="62"/>
      <c r="K16" s="62"/>
      <c r="L16" s="60"/>
      <c r="M16" s="62"/>
      <c r="O16" s="60"/>
    </row>
    <row r="17" spans="1:15" ht="12.95" customHeight="1" x14ac:dyDescent="0.2">
      <c r="A17" s="26" t="s">
        <v>15</v>
      </c>
      <c r="B17" s="39">
        <v>85330</v>
      </c>
      <c r="C17" s="88">
        <v>27.308805538149382</v>
      </c>
      <c r="D17" s="39">
        <v>50118.8</v>
      </c>
      <c r="E17" s="47">
        <v>53340.3</v>
      </c>
      <c r="F17" s="41">
        <v>6.4277277189397992</v>
      </c>
      <c r="G17" s="37" t="s">
        <v>3</v>
      </c>
      <c r="H17" s="37"/>
      <c r="I17" s="47"/>
      <c r="J17" s="62"/>
      <c r="K17" s="62"/>
      <c r="L17" s="60"/>
      <c r="M17" s="62"/>
      <c r="O17" s="60"/>
    </row>
    <row r="18" spans="1:15" ht="12.95" customHeight="1" x14ac:dyDescent="0.2">
      <c r="A18" s="26" t="s">
        <v>16</v>
      </c>
      <c r="B18" s="39">
        <v>6830</v>
      </c>
      <c r="C18" s="38">
        <v>-68.699876265982311</v>
      </c>
      <c r="D18" s="39">
        <v>4998</v>
      </c>
      <c r="E18" s="47">
        <v>-585</v>
      </c>
      <c r="F18" s="38" t="s">
        <v>99</v>
      </c>
      <c r="G18" s="37" t="s">
        <v>6</v>
      </c>
      <c r="H18" s="37"/>
      <c r="I18" s="47"/>
      <c r="J18" s="62"/>
      <c r="K18" s="62"/>
      <c r="L18" s="60"/>
      <c r="M18" s="62"/>
      <c r="O18" s="60"/>
    </row>
    <row r="19" spans="1:15" ht="12.95" customHeight="1" x14ac:dyDescent="0.2">
      <c r="A19" s="26" t="s">
        <v>17</v>
      </c>
      <c r="B19" s="42">
        <v>50905.5</v>
      </c>
      <c r="C19" s="65">
        <v>-26.36299200069433</v>
      </c>
      <c r="D19" s="42">
        <v>19831.2</v>
      </c>
      <c r="E19" s="47">
        <v>27949.200000000001</v>
      </c>
      <c r="F19" s="46">
        <v>40.93549558271814</v>
      </c>
      <c r="G19" s="37" t="s">
        <v>3</v>
      </c>
      <c r="H19" s="37"/>
      <c r="I19" s="47"/>
      <c r="J19" s="62"/>
      <c r="K19" s="62"/>
      <c r="L19" s="60"/>
      <c r="M19" s="62"/>
      <c r="O19" s="60"/>
    </row>
    <row r="20" spans="1:15" ht="24.75" customHeight="1" x14ac:dyDescent="0.2">
      <c r="A20" s="25" t="s">
        <v>18</v>
      </c>
      <c r="B20" s="44">
        <v>1433959</v>
      </c>
      <c r="C20" s="45">
        <v>-8.4789000815033368</v>
      </c>
      <c r="D20" s="44">
        <v>438633.46</v>
      </c>
      <c r="E20" s="44">
        <v>556198</v>
      </c>
      <c r="F20" s="43">
        <v>26.802455973148966</v>
      </c>
      <c r="G20" s="37" t="s">
        <v>3</v>
      </c>
      <c r="H20" s="37"/>
      <c r="I20" s="47"/>
      <c r="J20" s="62"/>
      <c r="K20" s="62"/>
      <c r="L20" s="60"/>
      <c r="M20" s="62"/>
      <c r="O20" s="60"/>
    </row>
    <row r="21" spans="1:15" ht="12.95" customHeight="1" x14ac:dyDescent="0.2">
      <c r="A21" s="26" t="s">
        <v>19</v>
      </c>
      <c r="B21" s="42">
        <v>75603.100000000006</v>
      </c>
      <c r="C21" s="36" t="s">
        <v>98</v>
      </c>
      <c r="D21" s="42">
        <v>7579.55</v>
      </c>
      <c r="E21" s="42">
        <v>30230.55</v>
      </c>
      <c r="F21" s="38" t="s">
        <v>98</v>
      </c>
      <c r="G21" s="37" t="s">
        <v>3</v>
      </c>
      <c r="H21" s="37"/>
      <c r="I21" s="47"/>
      <c r="J21" s="62"/>
      <c r="K21" s="62"/>
      <c r="L21" s="38"/>
      <c r="M21" s="62"/>
      <c r="O21" s="60"/>
    </row>
    <row r="22" spans="1:15" ht="12.95" customHeight="1" x14ac:dyDescent="0.2">
      <c r="A22" s="26" t="s">
        <v>20</v>
      </c>
      <c r="B22" s="39">
        <v>25246.3</v>
      </c>
      <c r="C22" s="88">
        <v>-4.4544525602694618</v>
      </c>
      <c r="D22" s="39">
        <v>1.5</v>
      </c>
      <c r="E22" s="39">
        <v>2701.5</v>
      </c>
      <c r="F22" s="38" t="s">
        <v>98</v>
      </c>
      <c r="G22" s="37" t="s">
        <v>3</v>
      </c>
      <c r="I22" s="47"/>
      <c r="J22" s="62"/>
      <c r="K22" s="62"/>
      <c r="L22" s="60"/>
      <c r="M22" s="62"/>
      <c r="O22" s="60"/>
    </row>
    <row r="23" spans="1:15" ht="12.95" customHeight="1" x14ac:dyDescent="0.2">
      <c r="A23" s="26" t="s">
        <v>22</v>
      </c>
      <c r="B23" s="39">
        <v>104652.8</v>
      </c>
      <c r="C23" s="88">
        <v>-23.665553107995741</v>
      </c>
      <c r="D23" s="39">
        <v>47178.8</v>
      </c>
      <c r="E23" s="39">
        <v>53473.88</v>
      </c>
      <c r="F23" s="40">
        <v>13.343026952783866</v>
      </c>
      <c r="G23" s="37" t="s">
        <v>3</v>
      </c>
      <c r="I23" s="47"/>
      <c r="J23" s="62"/>
      <c r="K23" s="62"/>
      <c r="L23" s="60"/>
      <c r="M23" s="62"/>
      <c r="O23" s="60"/>
    </row>
    <row r="24" spans="1:15" ht="12.95" customHeight="1" x14ac:dyDescent="0.2">
      <c r="A24" s="26" t="s">
        <v>23</v>
      </c>
      <c r="B24" s="39">
        <v>95043.1</v>
      </c>
      <c r="C24" s="88">
        <v>21.494861175026834</v>
      </c>
      <c r="D24" s="39">
        <v>34734.199999999997</v>
      </c>
      <c r="E24" s="39">
        <v>42820.85</v>
      </c>
      <c r="F24" s="40">
        <v>23.281520806582567</v>
      </c>
      <c r="G24" s="37" t="s">
        <v>3</v>
      </c>
      <c r="I24" s="47"/>
      <c r="J24" s="62"/>
      <c r="K24" s="62"/>
      <c r="L24" s="60"/>
      <c r="M24" s="62"/>
      <c r="O24" s="60"/>
    </row>
    <row r="25" spans="1:15" ht="12.95" customHeight="1" x14ac:dyDescent="0.2">
      <c r="A25" s="26" t="s">
        <v>24</v>
      </c>
      <c r="B25" s="39">
        <v>16941.599999999999</v>
      </c>
      <c r="C25" s="88">
        <v>-52.621717609552832</v>
      </c>
      <c r="D25" s="39">
        <v>22443.3</v>
      </c>
      <c r="E25" s="39">
        <v>7317.45</v>
      </c>
      <c r="F25" s="40">
        <v>-67.395837510526519</v>
      </c>
      <c r="G25" s="37" t="s">
        <v>6</v>
      </c>
      <c r="I25" s="47"/>
      <c r="J25" s="62"/>
      <c r="K25" s="62"/>
      <c r="L25" s="60"/>
      <c r="M25" s="62"/>
      <c r="O25" s="60"/>
    </row>
    <row r="26" spans="1:15" ht="12.95" customHeight="1" x14ac:dyDescent="0.2">
      <c r="A26" s="26" t="s">
        <v>25</v>
      </c>
      <c r="B26" s="39">
        <v>542810.1</v>
      </c>
      <c r="C26" s="88">
        <v>-7.7741493732223717</v>
      </c>
      <c r="D26" s="39">
        <v>236309.9</v>
      </c>
      <c r="E26" s="39">
        <v>275568.09999999998</v>
      </c>
      <c r="F26" s="40">
        <v>16.613015366685858</v>
      </c>
      <c r="G26" s="37" t="s">
        <v>3</v>
      </c>
      <c r="I26" s="47"/>
      <c r="J26" s="62"/>
      <c r="K26" s="62"/>
      <c r="L26" s="60"/>
      <c r="M26" s="62"/>
      <c r="O26" s="60"/>
    </row>
    <row r="27" spans="1:15" ht="12.95" customHeight="1" x14ac:dyDescent="0.2">
      <c r="A27" s="26" t="s">
        <v>26</v>
      </c>
      <c r="B27" s="39">
        <v>73428.850000000006</v>
      </c>
      <c r="C27" s="38">
        <v>-38.048191957882658</v>
      </c>
      <c r="D27" s="39">
        <v>38279.85</v>
      </c>
      <c r="E27" s="39">
        <v>57610.85</v>
      </c>
      <c r="F27" s="40">
        <v>50.499152948613954</v>
      </c>
      <c r="G27" s="37" t="s">
        <v>3</v>
      </c>
      <c r="I27" s="47"/>
      <c r="J27" s="62"/>
      <c r="K27" s="62"/>
      <c r="L27" s="60"/>
      <c r="M27" s="62"/>
      <c r="O27" s="60"/>
    </row>
    <row r="28" spans="1:15" ht="12.95" customHeight="1" x14ac:dyDescent="0.2">
      <c r="A28" s="26" t="s">
        <v>27</v>
      </c>
      <c r="B28" s="39">
        <v>17905</v>
      </c>
      <c r="C28" s="88">
        <v>2.1974885844748826</v>
      </c>
      <c r="D28" s="39">
        <v>0</v>
      </c>
      <c r="E28" s="39">
        <v>0</v>
      </c>
      <c r="F28" s="41" t="s">
        <v>103</v>
      </c>
      <c r="G28" s="37" t="s">
        <v>21</v>
      </c>
      <c r="I28" s="47"/>
      <c r="J28" s="62"/>
      <c r="K28" s="62"/>
      <c r="L28" s="60"/>
      <c r="M28" s="62"/>
      <c r="O28" s="60"/>
    </row>
    <row r="29" spans="1:15" ht="12.95" customHeight="1" x14ac:dyDescent="0.2">
      <c r="A29" s="26" t="s">
        <v>28</v>
      </c>
      <c r="B29" s="39">
        <v>24988</v>
      </c>
      <c r="C29" s="88">
        <v>-44.024551421339133</v>
      </c>
      <c r="D29" s="39">
        <v>21826.3</v>
      </c>
      <c r="E29" s="39">
        <v>20228</v>
      </c>
      <c r="F29" s="40">
        <v>-7.3228169685196267</v>
      </c>
      <c r="G29" s="37" t="s">
        <v>6</v>
      </c>
      <c r="I29" s="47"/>
      <c r="J29" s="62"/>
      <c r="K29" s="62"/>
      <c r="L29" s="60"/>
      <c r="M29" s="62"/>
      <c r="O29" s="60"/>
    </row>
    <row r="30" spans="1:15" ht="12.95" customHeight="1" x14ac:dyDescent="0.2">
      <c r="A30" s="26" t="s">
        <v>29</v>
      </c>
      <c r="B30" s="42">
        <v>0</v>
      </c>
      <c r="C30" s="36" t="s">
        <v>103</v>
      </c>
      <c r="D30" s="42">
        <v>0</v>
      </c>
      <c r="E30" s="42">
        <v>0</v>
      </c>
      <c r="F30" s="41" t="s">
        <v>103</v>
      </c>
      <c r="G30" s="37" t="s">
        <v>21</v>
      </c>
      <c r="I30" s="47"/>
      <c r="J30" s="62"/>
      <c r="K30" s="41"/>
      <c r="L30" s="41"/>
      <c r="M30" s="62"/>
      <c r="O30" s="60"/>
    </row>
    <row r="31" spans="1:15" ht="12.95" customHeight="1" x14ac:dyDescent="0.2">
      <c r="A31" s="26" t="s">
        <v>30</v>
      </c>
      <c r="B31" s="42">
        <v>36420</v>
      </c>
      <c r="C31" s="65">
        <v>-15.308234309234237</v>
      </c>
      <c r="D31" s="42">
        <v>-5019.3599999999997</v>
      </c>
      <c r="E31" s="42">
        <v>2014.61</v>
      </c>
      <c r="F31" s="38" t="s">
        <v>99</v>
      </c>
      <c r="G31" s="37" t="s">
        <v>3</v>
      </c>
      <c r="I31" s="47"/>
      <c r="J31" s="62"/>
      <c r="K31" s="62"/>
      <c r="L31" s="60"/>
      <c r="M31" s="62"/>
      <c r="O31" s="60"/>
    </row>
    <row r="32" spans="1:15" ht="12.95" customHeight="1" x14ac:dyDescent="0.2">
      <c r="A32" s="26" t="s">
        <v>31</v>
      </c>
      <c r="B32" s="39">
        <v>0</v>
      </c>
      <c r="C32" s="38" t="s">
        <v>103</v>
      </c>
      <c r="D32" s="39">
        <v>0</v>
      </c>
      <c r="E32" s="39">
        <v>0</v>
      </c>
      <c r="F32" s="41" t="s">
        <v>103</v>
      </c>
      <c r="G32" s="37" t="s">
        <v>21</v>
      </c>
      <c r="I32" s="47"/>
      <c r="J32" s="62"/>
      <c r="K32" s="41"/>
      <c r="L32" s="41"/>
      <c r="M32" s="62"/>
      <c r="O32" s="60"/>
    </row>
    <row r="33" spans="1:15" ht="12.95" customHeight="1" x14ac:dyDescent="0.2">
      <c r="A33" s="26" t="s">
        <v>32</v>
      </c>
      <c r="B33" s="39">
        <v>77027.149999999994</v>
      </c>
      <c r="C33" s="88">
        <v>-14.89199491740788</v>
      </c>
      <c r="D33" s="39">
        <v>8561.5499999999993</v>
      </c>
      <c r="E33" s="39">
        <v>4911.6499999999996</v>
      </c>
      <c r="F33" s="40">
        <v>-42.631299239039663</v>
      </c>
      <c r="G33" s="37" t="s">
        <v>6</v>
      </c>
      <c r="I33" s="47"/>
      <c r="J33" s="62"/>
      <c r="K33" s="62"/>
      <c r="L33" s="60"/>
      <c r="M33" s="62"/>
      <c r="O33" s="60"/>
    </row>
    <row r="34" spans="1:15" ht="12.95" customHeight="1" x14ac:dyDescent="0.2">
      <c r="A34" s="26" t="s">
        <v>33</v>
      </c>
      <c r="B34" s="39">
        <v>35208</v>
      </c>
      <c r="C34" s="88">
        <v>-31.137537161633546</v>
      </c>
      <c r="D34" s="39">
        <v>26977.599999999999</v>
      </c>
      <c r="E34" s="39">
        <v>16598</v>
      </c>
      <c r="F34" s="40">
        <v>-38.474882865784942</v>
      </c>
      <c r="G34" s="37" t="s">
        <v>6</v>
      </c>
      <c r="I34" s="47"/>
      <c r="J34" s="62"/>
      <c r="K34" s="62"/>
      <c r="L34" s="60"/>
      <c r="M34" s="62"/>
      <c r="O34" s="60"/>
    </row>
    <row r="35" spans="1:15" ht="12.95" customHeight="1" x14ac:dyDescent="0.2">
      <c r="A35" s="26" t="s">
        <v>34</v>
      </c>
      <c r="B35" s="42">
        <v>8400</v>
      </c>
      <c r="C35" s="65">
        <v>-40.425531914893618</v>
      </c>
      <c r="D35" s="42">
        <v>3958</v>
      </c>
      <c r="E35" s="42">
        <v>2900.5</v>
      </c>
      <c r="F35" s="46">
        <v>-26.718039413845379</v>
      </c>
      <c r="G35" s="37" t="s">
        <v>6</v>
      </c>
      <c r="I35" s="47"/>
      <c r="J35" s="62"/>
      <c r="K35" s="62"/>
      <c r="L35" s="60"/>
      <c r="M35" s="62"/>
      <c r="O35" s="60"/>
    </row>
    <row r="36" spans="1:15" ht="12.95" customHeight="1" x14ac:dyDescent="0.2">
      <c r="A36" s="26" t="s">
        <v>35</v>
      </c>
      <c r="B36" s="42">
        <v>33243</v>
      </c>
      <c r="C36" s="65">
        <v>5.0530906332954206</v>
      </c>
      <c r="D36" s="42">
        <v>-7939.6</v>
      </c>
      <c r="E36" s="42">
        <v>5844.71</v>
      </c>
      <c r="F36" s="38" t="s">
        <v>99</v>
      </c>
      <c r="G36" s="37" t="s">
        <v>3</v>
      </c>
      <c r="I36" s="47"/>
      <c r="J36" s="62"/>
      <c r="K36" s="62"/>
      <c r="L36" s="60"/>
      <c r="M36" s="62"/>
      <c r="O36" s="60"/>
    </row>
    <row r="37" spans="1:15" ht="12.95" customHeight="1" x14ac:dyDescent="0.2">
      <c r="A37" s="26" t="s">
        <v>36</v>
      </c>
      <c r="B37" s="39">
        <v>17036</v>
      </c>
      <c r="C37" s="88">
        <v>-33.037223379584134</v>
      </c>
      <c r="D37" s="39">
        <v>8441</v>
      </c>
      <c r="E37" s="39">
        <v>11227</v>
      </c>
      <c r="F37" s="40">
        <v>33.005568060656323</v>
      </c>
      <c r="G37" s="37" t="s">
        <v>3</v>
      </c>
      <c r="I37" s="47"/>
      <c r="J37" s="62"/>
      <c r="K37" s="62"/>
      <c r="L37" s="60"/>
      <c r="M37" s="62"/>
      <c r="O37" s="60"/>
    </row>
    <row r="38" spans="1:15" ht="12.95" customHeight="1" x14ac:dyDescent="0.2">
      <c r="A38" s="26" t="s">
        <v>37</v>
      </c>
      <c r="B38" s="39">
        <v>158396.79</v>
      </c>
      <c r="C38" s="88">
        <v>-8.1453001861484626</v>
      </c>
      <c r="D38" s="39">
        <v>-26117.93</v>
      </c>
      <c r="E38" s="39">
        <v>24642.82</v>
      </c>
      <c r="F38" s="38" t="s">
        <v>99</v>
      </c>
      <c r="G38" s="37" t="s">
        <v>3</v>
      </c>
      <c r="I38" s="47"/>
      <c r="J38" s="62"/>
      <c r="K38" s="62"/>
      <c r="L38" s="60"/>
      <c r="M38" s="62"/>
      <c r="O38" s="60"/>
    </row>
    <row r="39" spans="1:15" ht="12.95" customHeight="1" x14ac:dyDescent="0.2">
      <c r="A39" s="26" t="s">
        <v>38</v>
      </c>
      <c r="B39" s="39">
        <v>10800</v>
      </c>
      <c r="C39" s="88">
        <v>-4.4247787610619422</v>
      </c>
      <c r="D39" s="39">
        <v>0</v>
      </c>
      <c r="E39" s="39">
        <v>0</v>
      </c>
      <c r="F39" s="41" t="s">
        <v>103</v>
      </c>
      <c r="G39" s="37" t="s">
        <v>21</v>
      </c>
      <c r="I39" s="47"/>
      <c r="J39" s="62"/>
      <c r="K39" s="62"/>
      <c r="L39" s="60"/>
      <c r="M39" s="62"/>
      <c r="O39" s="60"/>
    </row>
    <row r="40" spans="1:15" ht="12.95" customHeight="1" x14ac:dyDescent="0.2">
      <c r="A40" s="26" t="s">
        <v>39</v>
      </c>
      <c r="B40" s="39">
        <v>0</v>
      </c>
      <c r="C40" s="88">
        <v>-100</v>
      </c>
      <c r="D40" s="39">
        <v>920.15</v>
      </c>
      <c r="E40" s="39">
        <v>-7649.4</v>
      </c>
      <c r="F40" s="38" t="s">
        <v>99</v>
      </c>
      <c r="G40" s="37" t="s">
        <v>6</v>
      </c>
      <c r="I40" s="47"/>
      <c r="J40" s="62"/>
      <c r="K40" s="62"/>
      <c r="L40" s="60"/>
      <c r="M40" s="62"/>
      <c r="O40" s="60"/>
    </row>
    <row r="41" spans="1:15" ht="12.95" customHeight="1" x14ac:dyDescent="0.2">
      <c r="A41" s="26" t="s">
        <v>40</v>
      </c>
      <c r="B41" s="39">
        <v>22010</v>
      </c>
      <c r="C41" s="88">
        <v>-15.130716434024826</v>
      </c>
      <c r="D41" s="39">
        <v>19893.25</v>
      </c>
      <c r="E41" s="39">
        <v>12449.25</v>
      </c>
      <c r="F41" s="41">
        <v>-37.419727797117112</v>
      </c>
      <c r="G41" s="37" t="s">
        <v>6</v>
      </c>
      <c r="I41" s="47"/>
      <c r="J41" s="62"/>
      <c r="K41" s="62"/>
      <c r="L41" s="60"/>
      <c r="M41" s="62"/>
      <c r="O41" s="60"/>
    </row>
    <row r="42" spans="1:15" ht="12.95" customHeight="1" x14ac:dyDescent="0.2">
      <c r="A42" s="26" t="s">
        <v>41</v>
      </c>
      <c r="B42" s="39">
        <v>58798.75</v>
      </c>
      <c r="C42" s="38" t="s">
        <v>98</v>
      </c>
      <c r="D42" s="39">
        <v>3005.4</v>
      </c>
      <c r="E42" s="39">
        <v>-6692.25</v>
      </c>
      <c r="F42" s="38" t="s">
        <v>99</v>
      </c>
      <c r="G42" s="37" t="s">
        <v>6</v>
      </c>
      <c r="I42" s="47"/>
      <c r="J42" s="62"/>
      <c r="K42" s="62"/>
      <c r="L42" s="38"/>
      <c r="M42" s="62"/>
      <c r="O42" s="60"/>
    </row>
    <row r="43" spans="1:15" ht="12.95" customHeight="1" x14ac:dyDescent="0.2">
      <c r="A43" s="26" t="s">
        <v>121</v>
      </c>
      <c r="B43" s="39">
        <v>0</v>
      </c>
      <c r="C43" s="38" t="s">
        <v>103</v>
      </c>
      <c r="D43" s="39">
        <v>-2400</v>
      </c>
      <c r="E43" s="39">
        <v>0</v>
      </c>
      <c r="F43" s="40">
        <v>-100</v>
      </c>
      <c r="G43" s="37" t="s">
        <v>3</v>
      </c>
      <c r="H43" s="47"/>
      <c r="I43" s="47"/>
      <c r="J43" s="62"/>
      <c r="K43" s="41"/>
      <c r="L43" s="41"/>
      <c r="M43" s="62"/>
      <c r="O43" s="60"/>
    </row>
    <row r="44" spans="1:15" ht="24.75" customHeight="1" x14ac:dyDescent="0.2">
      <c r="A44" s="25" t="s">
        <v>43</v>
      </c>
      <c r="B44" s="44">
        <v>1120195</v>
      </c>
      <c r="C44" s="45">
        <v>11.353937515470026</v>
      </c>
      <c r="D44" s="44">
        <v>440732.31000000006</v>
      </c>
      <c r="E44" s="44">
        <v>429803</v>
      </c>
      <c r="F44" s="43">
        <v>-2.4798068469271186</v>
      </c>
      <c r="G44" s="37" t="s">
        <v>6</v>
      </c>
      <c r="I44" s="47"/>
      <c r="J44" s="62"/>
      <c r="K44" s="62"/>
      <c r="L44" s="60"/>
      <c r="M44" s="62"/>
      <c r="O44" s="60"/>
    </row>
    <row r="45" spans="1:15" ht="12.95" customHeight="1" x14ac:dyDescent="0.2">
      <c r="A45" s="26" t="s">
        <v>44</v>
      </c>
      <c r="B45" s="39">
        <v>18400</v>
      </c>
      <c r="C45" s="38" t="s">
        <v>98</v>
      </c>
      <c r="D45" s="39">
        <v>17</v>
      </c>
      <c r="E45" s="39">
        <v>12400</v>
      </c>
      <c r="F45" s="38" t="s">
        <v>98</v>
      </c>
      <c r="G45" s="37" t="s">
        <v>3</v>
      </c>
      <c r="I45" s="47"/>
      <c r="J45" s="62"/>
      <c r="K45" s="62"/>
      <c r="L45" s="38"/>
      <c r="M45" s="62"/>
      <c r="O45" s="60"/>
    </row>
    <row r="46" spans="1:15" ht="12.95" customHeight="1" x14ac:dyDescent="0.2">
      <c r="A46" s="26" t="s">
        <v>122</v>
      </c>
      <c r="B46" s="39">
        <v>67687</v>
      </c>
      <c r="C46" s="88">
        <v>-1.2934931606731426</v>
      </c>
      <c r="D46" s="39">
        <v>38782.22</v>
      </c>
      <c r="E46" s="39">
        <v>33192.28</v>
      </c>
      <c r="F46" s="40">
        <v>-14.413666881369872</v>
      </c>
      <c r="G46" s="37" t="s">
        <v>6</v>
      </c>
      <c r="I46" s="47"/>
      <c r="J46" s="62"/>
      <c r="K46" s="62"/>
      <c r="L46" s="60"/>
      <c r="M46" s="62"/>
      <c r="O46" s="60"/>
    </row>
    <row r="47" spans="1:15" ht="12.95" customHeight="1" x14ac:dyDescent="0.2">
      <c r="A47" s="26" t="s">
        <v>46</v>
      </c>
      <c r="B47" s="39">
        <v>52809.8</v>
      </c>
      <c r="C47" s="88">
        <v>5.2851930859865615</v>
      </c>
      <c r="D47" s="39">
        <v>19865.2</v>
      </c>
      <c r="E47" s="39">
        <v>40080</v>
      </c>
      <c r="F47" s="38" t="s">
        <v>98</v>
      </c>
      <c r="G47" s="37" t="s">
        <v>3</v>
      </c>
      <c r="I47" s="47"/>
      <c r="J47" s="62"/>
      <c r="K47" s="62"/>
      <c r="L47" s="60"/>
      <c r="M47" s="62"/>
      <c r="O47" s="60"/>
    </row>
    <row r="48" spans="1:15" ht="12.95" customHeight="1" x14ac:dyDescent="0.2">
      <c r="A48" s="26" t="s">
        <v>47</v>
      </c>
      <c r="B48" s="39">
        <v>8370</v>
      </c>
      <c r="C48" s="41">
        <v>-16.666666666666664</v>
      </c>
      <c r="D48" s="39">
        <v>9444</v>
      </c>
      <c r="E48" s="39">
        <v>7820</v>
      </c>
      <c r="F48" s="41">
        <v>-17.196103346039816</v>
      </c>
      <c r="G48" s="37" t="s">
        <v>6</v>
      </c>
      <c r="I48" s="47"/>
      <c r="J48" s="62"/>
      <c r="K48" s="62"/>
      <c r="L48" s="60"/>
      <c r="M48" s="62"/>
      <c r="O48" s="60"/>
    </row>
    <row r="49" spans="1:15" ht="12.95" customHeight="1" x14ac:dyDescent="0.2">
      <c r="A49" s="26" t="s">
        <v>48</v>
      </c>
      <c r="B49" s="42">
        <v>56080</v>
      </c>
      <c r="C49" s="65">
        <v>-5.8934085112095635</v>
      </c>
      <c r="D49" s="42">
        <v>41812.300000000003</v>
      </c>
      <c r="E49" s="42">
        <v>7484.4</v>
      </c>
      <c r="F49" s="41">
        <v>-82.10000406578925</v>
      </c>
      <c r="G49" s="37" t="s">
        <v>6</v>
      </c>
      <c r="I49" s="47"/>
      <c r="J49" s="62"/>
      <c r="K49" s="62"/>
      <c r="L49" s="60"/>
      <c r="M49" s="62"/>
      <c r="O49" s="60"/>
    </row>
    <row r="50" spans="1:15" ht="12.95" customHeight="1" x14ac:dyDescent="0.2">
      <c r="A50" s="26" t="s">
        <v>49</v>
      </c>
      <c r="B50" s="42">
        <v>12749</v>
      </c>
      <c r="C50" s="65">
        <v>-43.252025282649342</v>
      </c>
      <c r="D50" s="42">
        <v>-10782.6</v>
      </c>
      <c r="E50" s="42">
        <v>-2561.8000000000002</v>
      </c>
      <c r="F50" s="41">
        <v>-76.241351807541776</v>
      </c>
      <c r="G50" s="37" t="s">
        <v>3</v>
      </c>
      <c r="I50" s="47"/>
      <c r="J50" s="62"/>
      <c r="K50" s="62"/>
      <c r="L50" s="60"/>
      <c r="M50" s="62"/>
      <c r="O50" s="60"/>
    </row>
    <row r="51" spans="1:15" ht="12.95" customHeight="1" x14ac:dyDescent="0.2">
      <c r="A51" s="26" t="s">
        <v>50</v>
      </c>
      <c r="B51" s="39">
        <v>747142.24</v>
      </c>
      <c r="C51" s="88">
        <v>22.250620136266352</v>
      </c>
      <c r="D51" s="39">
        <v>275403.64</v>
      </c>
      <c r="E51" s="39">
        <v>293441.78000000003</v>
      </c>
      <c r="F51" s="40">
        <v>6.5497100909777419</v>
      </c>
      <c r="G51" s="37" t="s">
        <v>3</v>
      </c>
      <c r="I51" s="47"/>
      <c r="J51" s="62"/>
      <c r="K51" s="62"/>
      <c r="L51" s="60"/>
      <c r="M51" s="62"/>
      <c r="O51" s="60"/>
    </row>
    <row r="52" spans="1:15" ht="12.95" customHeight="1" x14ac:dyDescent="0.2">
      <c r="A52" s="26" t="s">
        <v>51</v>
      </c>
      <c r="B52" s="39">
        <v>1980</v>
      </c>
      <c r="C52" s="38">
        <v>-89</v>
      </c>
      <c r="D52" s="39">
        <v>12650</v>
      </c>
      <c r="E52" s="39">
        <v>1650</v>
      </c>
      <c r="F52" s="41">
        <v>-86.956521739130437</v>
      </c>
      <c r="G52" s="37" t="s">
        <v>6</v>
      </c>
      <c r="I52" s="47"/>
      <c r="J52" s="62"/>
      <c r="K52" s="62"/>
      <c r="L52" s="60"/>
      <c r="M52" s="62"/>
      <c r="O52" s="60"/>
    </row>
    <row r="53" spans="1:15" ht="12.95" customHeight="1" x14ac:dyDescent="0.2">
      <c r="A53" s="26" t="s">
        <v>52</v>
      </c>
      <c r="B53" s="39">
        <v>21508.9</v>
      </c>
      <c r="C53" s="88">
        <v>-9.1565654432571701</v>
      </c>
      <c r="D53" s="39">
        <v>8953</v>
      </c>
      <c r="E53" s="39">
        <v>7316.57</v>
      </c>
      <c r="F53" s="41">
        <v>-18.278007371830675</v>
      </c>
      <c r="G53" s="37" t="s">
        <v>6</v>
      </c>
      <c r="I53" s="47"/>
      <c r="J53" s="62"/>
      <c r="K53" s="62"/>
      <c r="L53" s="60"/>
      <c r="M53" s="62"/>
      <c r="O53" s="60"/>
    </row>
    <row r="54" spans="1:15" ht="12.95" customHeight="1" x14ac:dyDescent="0.2">
      <c r="A54" s="26" t="s">
        <v>53</v>
      </c>
      <c r="B54" s="39">
        <v>19620</v>
      </c>
      <c r="C54" s="38">
        <v>0.51229508196721785</v>
      </c>
      <c r="D54" s="39">
        <v>17948.650000000001</v>
      </c>
      <c r="E54" s="39">
        <v>18356.16</v>
      </c>
      <c r="F54" s="41">
        <v>2.2704214523097748</v>
      </c>
      <c r="G54" s="37" t="s">
        <v>3</v>
      </c>
      <c r="I54" s="47"/>
      <c r="J54" s="62"/>
      <c r="K54" s="62"/>
      <c r="L54" s="60"/>
      <c r="M54" s="62"/>
      <c r="O54" s="60"/>
    </row>
    <row r="55" spans="1:15" ht="12.95" customHeight="1" x14ac:dyDescent="0.2">
      <c r="A55" s="26" t="s">
        <v>54</v>
      </c>
      <c r="B55" s="39">
        <v>0</v>
      </c>
      <c r="C55" s="38" t="s">
        <v>103</v>
      </c>
      <c r="D55" s="39">
        <v>0</v>
      </c>
      <c r="E55" s="39">
        <v>0</v>
      </c>
      <c r="F55" s="41" t="s">
        <v>103</v>
      </c>
      <c r="G55" s="37" t="s">
        <v>21</v>
      </c>
      <c r="I55" s="47"/>
      <c r="J55" s="62"/>
      <c r="K55" s="41"/>
      <c r="L55" s="41"/>
      <c r="M55" s="62"/>
      <c r="O55" s="60"/>
    </row>
    <row r="56" spans="1:15" ht="12.95" customHeight="1" x14ac:dyDescent="0.2">
      <c r="A56" s="26" t="s">
        <v>55</v>
      </c>
      <c r="B56" s="39">
        <v>21261.85</v>
      </c>
      <c r="C56" s="88">
        <v>-21.035430438980907</v>
      </c>
      <c r="D56" s="39">
        <v>8538.4</v>
      </c>
      <c r="E56" s="39">
        <v>4545.8500000000004</v>
      </c>
      <c r="F56" s="40">
        <v>-46.759931603110644</v>
      </c>
      <c r="G56" s="37" t="s">
        <v>6</v>
      </c>
      <c r="I56" s="47"/>
      <c r="J56" s="62"/>
      <c r="K56" s="62"/>
      <c r="L56" s="60"/>
      <c r="M56" s="62"/>
      <c r="O56" s="60"/>
    </row>
    <row r="57" spans="1:15" ht="12.95" customHeight="1" x14ac:dyDescent="0.2">
      <c r="A57" s="26" t="s">
        <v>56</v>
      </c>
      <c r="B57" s="39">
        <v>82581.7</v>
      </c>
      <c r="C57" s="88">
        <v>27.847787720221696</v>
      </c>
      <c r="D57" s="39">
        <v>2256</v>
      </c>
      <c r="E57" s="39">
        <v>-3927.65</v>
      </c>
      <c r="F57" s="38" t="s">
        <v>99</v>
      </c>
      <c r="G57" s="37" t="s">
        <v>6</v>
      </c>
      <c r="I57" s="47"/>
      <c r="J57" s="62"/>
      <c r="K57" s="62"/>
      <c r="L57" s="60"/>
      <c r="M57" s="62"/>
      <c r="O57" s="60"/>
    </row>
    <row r="58" spans="1:15" ht="12.95" customHeight="1" x14ac:dyDescent="0.2">
      <c r="A58" s="26" t="s">
        <v>57</v>
      </c>
      <c r="B58" s="39">
        <v>10005</v>
      </c>
      <c r="C58" s="88">
        <v>-56.97144331670394</v>
      </c>
      <c r="D58" s="39">
        <v>15844.5</v>
      </c>
      <c r="E58" s="39">
        <v>10005</v>
      </c>
      <c r="F58" s="40">
        <v>-36.855060115497487</v>
      </c>
      <c r="G58" s="37" t="s">
        <v>6</v>
      </c>
      <c r="I58" s="47"/>
      <c r="J58" s="62"/>
      <c r="K58" s="62"/>
      <c r="L58" s="60"/>
      <c r="M58" s="62"/>
      <c r="O58" s="60"/>
    </row>
    <row r="59" spans="1:15" ht="24.75" customHeight="1" x14ac:dyDescent="0.2">
      <c r="A59" s="25" t="s">
        <v>58</v>
      </c>
      <c r="B59" s="44">
        <v>1018084</v>
      </c>
      <c r="C59" s="45">
        <v>4.6235046393304557</v>
      </c>
      <c r="D59" s="44">
        <v>313132.92000000004</v>
      </c>
      <c r="E59" s="44">
        <v>484085</v>
      </c>
      <c r="F59" s="43">
        <v>54.594093779727771</v>
      </c>
      <c r="G59" s="37" t="s">
        <v>3</v>
      </c>
      <c r="I59" s="47"/>
      <c r="J59" s="62"/>
      <c r="K59" s="62"/>
      <c r="L59" s="60"/>
      <c r="M59" s="62"/>
      <c r="O59" s="60"/>
    </row>
    <row r="60" spans="1:15" ht="12.95" customHeight="1" x14ac:dyDescent="0.2">
      <c r="A60" s="26" t="s">
        <v>59</v>
      </c>
      <c r="B60" s="39">
        <v>287601.8</v>
      </c>
      <c r="C60" s="88">
        <v>12.661391413350053</v>
      </c>
      <c r="D60" s="39">
        <v>99315.12</v>
      </c>
      <c r="E60" s="39">
        <v>127070.05</v>
      </c>
      <c r="F60" s="40">
        <v>27.946328816800513</v>
      </c>
      <c r="G60" s="37" t="s">
        <v>3</v>
      </c>
      <c r="I60" s="47"/>
      <c r="J60" s="62"/>
      <c r="K60" s="62"/>
      <c r="L60" s="60"/>
      <c r="M60" s="62"/>
      <c r="O60" s="60"/>
    </row>
    <row r="61" spans="1:15" ht="12.95" customHeight="1" x14ac:dyDescent="0.2">
      <c r="A61" s="26" t="s">
        <v>60</v>
      </c>
      <c r="B61" s="39">
        <v>23893</v>
      </c>
      <c r="C61" s="38" t="s">
        <v>98</v>
      </c>
      <c r="D61" s="39">
        <v>-8196.7999999999993</v>
      </c>
      <c r="E61" s="39">
        <v>16395.900000000001</v>
      </c>
      <c r="F61" s="38" t="s">
        <v>99</v>
      </c>
      <c r="G61" s="37" t="s">
        <v>3</v>
      </c>
      <c r="I61" s="47"/>
      <c r="J61" s="62"/>
      <c r="K61" s="62"/>
      <c r="L61" s="38"/>
      <c r="M61" s="62"/>
      <c r="O61" s="60"/>
    </row>
    <row r="62" spans="1:15" ht="12.95" customHeight="1" x14ac:dyDescent="0.2">
      <c r="A62" s="26" t="s">
        <v>61</v>
      </c>
      <c r="B62" s="39">
        <v>80217</v>
      </c>
      <c r="C62" s="88">
        <v>11.183955203193442</v>
      </c>
      <c r="D62" s="39">
        <v>54930</v>
      </c>
      <c r="E62" s="39">
        <v>64437.14</v>
      </c>
      <c r="F62" s="40">
        <v>17.30773711997087</v>
      </c>
      <c r="G62" s="37" t="s">
        <v>3</v>
      </c>
      <c r="I62" s="47"/>
      <c r="J62" s="62"/>
      <c r="K62" s="62"/>
      <c r="L62" s="60"/>
      <c r="M62" s="62"/>
      <c r="O62" s="60"/>
    </row>
    <row r="63" spans="1:15" ht="12.95" customHeight="1" x14ac:dyDescent="0.2">
      <c r="A63" s="26" t="s">
        <v>62</v>
      </c>
      <c r="B63" s="39">
        <v>8900</v>
      </c>
      <c r="C63" s="41">
        <v>67.608286252354048</v>
      </c>
      <c r="D63" s="39">
        <v>-1186.1500000000001</v>
      </c>
      <c r="E63" s="39">
        <v>-5188.75</v>
      </c>
      <c r="F63" s="38" t="s">
        <v>98</v>
      </c>
      <c r="G63" s="37" t="s">
        <v>6</v>
      </c>
      <c r="I63" s="47"/>
      <c r="J63" s="62"/>
      <c r="K63" s="62"/>
      <c r="L63" s="60"/>
      <c r="M63" s="62"/>
      <c r="O63" s="60"/>
    </row>
    <row r="64" spans="1:15" ht="12.95" customHeight="1" x14ac:dyDescent="0.2">
      <c r="A64" s="26" t="s">
        <v>63</v>
      </c>
      <c r="B64" s="42">
        <v>46733.45</v>
      </c>
      <c r="C64" s="65">
        <v>0.48378773544337506</v>
      </c>
      <c r="D64" s="42">
        <v>21459</v>
      </c>
      <c r="E64" s="42">
        <v>44033.45</v>
      </c>
      <c r="F64" s="38" t="s">
        <v>98</v>
      </c>
      <c r="G64" s="37" t="s">
        <v>3</v>
      </c>
      <c r="I64" s="47"/>
      <c r="J64" s="62"/>
      <c r="K64" s="62"/>
      <c r="L64" s="60"/>
      <c r="M64" s="62"/>
      <c r="O64" s="60"/>
    </row>
    <row r="65" spans="1:15" ht="12.95" customHeight="1" x14ac:dyDescent="0.2">
      <c r="A65" s="26" t="s">
        <v>64</v>
      </c>
      <c r="B65" s="42">
        <v>48519.65</v>
      </c>
      <c r="C65" s="65">
        <v>52.243489174772506</v>
      </c>
      <c r="D65" s="42">
        <v>-8492.5</v>
      </c>
      <c r="E65" s="42">
        <v>9324.65</v>
      </c>
      <c r="F65" s="38" t="s">
        <v>99</v>
      </c>
      <c r="G65" s="37" t="s">
        <v>3</v>
      </c>
      <c r="I65" s="47"/>
      <c r="J65" s="62"/>
      <c r="K65" s="62"/>
      <c r="L65" s="60"/>
      <c r="M65" s="62"/>
      <c r="O65" s="60"/>
    </row>
    <row r="66" spans="1:15" ht="12.95" customHeight="1" x14ac:dyDescent="0.2">
      <c r="A66" s="26" t="s">
        <v>65</v>
      </c>
      <c r="B66" s="39">
        <v>13945.25</v>
      </c>
      <c r="C66" s="88">
        <v>-24.253123302552957</v>
      </c>
      <c r="D66" s="39">
        <v>-1796.2</v>
      </c>
      <c r="E66" s="39">
        <v>1545.25</v>
      </c>
      <c r="F66" s="38" t="s">
        <v>99</v>
      </c>
      <c r="G66" s="37" t="s">
        <v>3</v>
      </c>
      <c r="I66" s="47"/>
      <c r="J66" s="62"/>
      <c r="K66" s="62"/>
      <c r="L66" s="60"/>
      <c r="M66" s="62"/>
      <c r="O66" s="60"/>
    </row>
    <row r="67" spans="1:15" ht="12.95" customHeight="1" x14ac:dyDescent="0.2">
      <c r="A67" s="26" t="s">
        <v>66</v>
      </c>
      <c r="B67" s="39">
        <v>175596.65</v>
      </c>
      <c r="C67" s="88">
        <v>-0.89456039552550104</v>
      </c>
      <c r="D67" s="39">
        <v>98319.4</v>
      </c>
      <c r="E67" s="39">
        <v>82762.350000000006</v>
      </c>
      <c r="F67" s="40">
        <v>-15.822970848072698</v>
      </c>
      <c r="G67" s="37" t="s">
        <v>6</v>
      </c>
      <c r="I67" s="47"/>
      <c r="J67" s="62"/>
      <c r="K67" s="62"/>
      <c r="L67" s="60"/>
      <c r="M67" s="62"/>
      <c r="O67" s="60"/>
    </row>
    <row r="68" spans="1:15" ht="12.95" customHeight="1" x14ac:dyDescent="0.2">
      <c r="A68" s="26" t="s">
        <v>67</v>
      </c>
      <c r="B68" s="39">
        <v>110159.05</v>
      </c>
      <c r="C68" s="88">
        <v>-5.873557030922905</v>
      </c>
      <c r="D68" s="39">
        <v>52484.45</v>
      </c>
      <c r="E68" s="39">
        <v>82902.7</v>
      </c>
      <c r="F68" s="40">
        <v>57.956690029141967</v>
      </c>
      <c r="G68" s="37" t="s">
        <v>3</v>
      </c>
      <c r="I68" s="47"/>
      <c r="J68" s="62"/>
      <c r="K68" s="62"/>
      <c r="L68" s="60"/>
      <c r="M68" s="62"/>
      <c r="O68" s="60"/>
    </row>
    <row r="69" spans="1:15" ht="12.95" customHeight="1" x14ac:dyDescent="0.2">
      <c r="A69" s="26" t="s">
        <v>68</v>
      </c>
      <c r="B69" s="39">
        <v>151292.79999999999</v>
      </c>
      <c r="C69" s="88">
        <v>21.701323251417758</v>
      </c>
      <c r="D69" s="39">
        <v>43820.15</v>
      </c>
      <c r="E69" s="39">
        <v>79905.55</v>
      </c>
      <c r="F69" s="40">
        <v>82.348873748720621</v>
      </c>
      <c r="G69" s="37" t="s">
        <v>3</v>
      </c>
      <c r="I69" s="47"/>
      <c r="J69" s="62"/>
      <c r="K69" s="62"/>
      <c r="L69" s="60"/>
      <c r="M69" s="62"/>
      <c r="O69" s="60"/>
    </row>
    <row r="70" spans="1:15" ht="12.95" customHeight="1" x14ac:dyDescent="0.2">
      <c r="A70" s="26" t="s">
        <v>69</v>
      </c>
      <c r="B70" s="39">
        <v>6744</v>
      </c>
      <c r="C70" s="38">
        <v>-85.701564686426664</v>
      </c>
      <c r="D70" s="39">
        <v>-28192.45</v>
      </c>
      <c r="E70" s="39">
        <v>-34642</v>
      </c>
      <c r="F70" s="41">
        <v>22.876869516484017</v>
      </c>
      <c r="G70" s="37" t="s">
        <v>6</v>
      </c>
      <c r="I70" s="47"/>
      <c r="J70" s="62"/>
      <c r="K70" s="62"/>
      <c r="L70" s="60"/>
      <c r="M70" s="62"/>
      <c r="O70" s="60"/>
    </row>
    <row r="71" spans="1:15" ht="12.95" customHeight="1" x14ac:dyDescent="0.2">
      <c r="A71" s="26" t="s">
        <v>70</v>
      </c>
      <c r="B71" s="39">
        <v>51695.35</v>
      </c>
      <c r="C71" s="88">
        <v>4.4195770295109682</v>
      </c>
      <c r="D71" s="42">
        <v>-8860.1</v>
      </c>
      <c r="E71" s="42">
        <v>22059.3</v>
      </c>
      <c r="F71" s="38" t="s">
        <v>99</v>
      </c>
      <c r="G71" s="37" t="s">
        <v>3</v>
      </c>
      <c r="I71" s="47"/>
      <c r="J71" s="62"/>
      <c r="K71" s="62"/>
      <c r="L71" s="60"/>
      <c r="M71" s="62"/>
      <c r="O71" s="60"/>
    </row>
    <row r="72" spans="1:15" ht="12.95" customHeight="1" x14ac:dyDescent="0.2">
      <c r="A72" s="26" t="s">
        <v>71</v>
      </c>
      <c r="B72" s="39">
        <v>12786</v>
      </c>
      <c r="C72" s="88">
        <v>-31.346649484536083</v>
      </c>
      <c r="D72" s="39">
        <v>-471</v>
      </c>
      <c r="E72" s="39">
        <v>-6521</v>
      </c>
      <c r="F72" s="38" t="s">
        <v>98</v>
      </c>
      <c r="G72" s="37" t="s">
        <v>6</v>
      </c>
      <c r="I72" s="47"/>
      <c r="J72" s="62"/>
      <c r="K72" s="62"/>
      <c r="L72" s="60"/>
      <c r="M72" s="62"/>
      <c r="O72" s="60"/>
    </row>
    <row r="73" spans="1:15" ht="24.75" customHeight="1" x14ac:dyDescent="0.2">
      <c r="A73" s="25" t="s">
        <v>72</v>
      </c>
      <c r="B73" s="44">
        <v>1209772</v>
      </c>
      <c r="C73" s="45">
        <v>5.7360836888395994</v>
      </c>
      <c r="D73" s="44">
        <v>382426.99999999994</v>
      </c>
      <c r="E73" s="44">
        <v>550416</v>
      </c>
      <c r="F73" s="43">
        <v>43.927076278610059</v>
      </c>
      <c r="G73" s="37" t="s">
        <v>3</v>
      </c>
      <c r="I73" s="47"/>
      <c r="J73" s="62"/>
      <c r="K73" s="62"/>
      <c r="L73" s="60"/>
      <c r="M73" s="62"/>
      <c r="O73" s="60"/>
    </row>
    <row r="74" spans="1:15" ht="12.95" customHeight="1" x14ac:dyDescent="0.2">
      <c r="A74" s="26" t="s">
        <v>73</v>
      </c>
      <c r="B74" s="39">
        <v>67102.8</v>
      </c>
      <c r="C74" s="88">
        <v>52.781129755697734</v>
      </c>
      <c r="D74" s="39">
        <v>17098.8</v>
      </c>
      <c r="E74" s="39">
        <v>20362.2</v>
      </c>
      <c r="F74" s="41">
        <v>19.085549863148302</v>
      </c>
      <c r="G74" s="37" t="s">
        <v>3</v>
      </c>
      <c r="I74" s="47"/>
      <c r="J74" s="62"/>
      <c r="K74" s="62"/>
      <c r="L74" s="60"/>
      <c r="M74" s="62"/>
      <c r="O74" s="60"/>
    </row>
    <row r="75" spans="1:15" ht="12.95" customHeight="1" x14ac:dyDescent="0.2">
      <c r="A75" s="26" t="s">
        <v>74</v>
      </c>
      <c r="B75" s="39">
        <v>21336</v>
      </c>
      <c r="C75" s="88">
        <v>-19.383359782362277</v>
      </c>
      <c r="D75" s="39">
        <v>3632.4</v>
      </c>
      <c r="E75" s="39">
        <v>3696</v>
      </c>
      <c r="F75" s="40">
        <v>1.7509084902543746</v>
      </c>
      <c r="G75" s="37" t="s">
        <v>3</v>
      </c>
      <c r="I75" s="47"/>
      <c r="J75" s="62"/>
      <c r="K75" s="62"/>
      <c r="L75" s="60"/>
      <c r="M75" s="62"/>
      <c r="O75" s="60"/>
    </row>
    <row r="76" spans="1:15" ht="12.95" customHeight="1" x14ac:dyDescent="0.2">
      <c r="A76" s="26" t="s">
        <v>75</v>
      </c>
      <c r="B76" s="39">
        <v>17325.900000000001</v>
      </c>
      <c r="C76" s="38" t="s">
        <v>98</v>
      </c>
      <c r="D76" s="39">
        <v>8205.25</v>
      </c>
      <c r="E76" s="39">
        <v>10660.12</v>
      </c>
      <c r="F76" s="40">
        <v>29.918284025471507</v>
      </c>
      <c r="G76" s="37" t="s">
        <v>3</v>
      </c>
      <c r="I76" s="47"/>
      <c r="J76" s="62"/>
      <c r="K76" s="62"/>
      <c r="L76" s="38"/>
      <c r="M76" s="62"/>
      <c r="O76" s="60"/>
    </row>
    <row r="77" spans="1:15" ht="12.95" customHeight="1" x14ac:dyDescent="0.2">
      <c r="A77" s="26" t="s">
        <v>76</v>
      </c>
      <c r="B77" s="39">
        <v>0</v>
      </c>
      <c r="C77" s="88">
        <v>-100</v>
      </c>
      <c r="D77" s="39">
        <v>8629.7000000000007</v>
      </c>
      <c r="E77" s="39">
        <v>0</v>
      </c>
      <c r="F77" s="41">
        <v>-100</v>
      </c>
      <c r="G77" s="37" t="s">
        <v>6</v>
      </c>
      <c r="I77" s="47"/>
      <c r="J77" s="62"/>
      <c r="K77" s="62"/>
      <c r="L77" s="60"/>
      <c r="M77" s="62"/>
      <c r="O77" s="60"/>
    </row>
    <row r="78" spans="1:15" ht="12.95" customHeight="1" x14ac:dyDescent="0.2">
      <c r="A78" s="26" t="s">
        <v>77</v>
      </c>
      <c r="B78" s="39">
        <v>151340.29999999999</v>
      </c>
      <c r="C78" s="88">
        <v>-27.850189265725266</v>
      </c>
      <c r="D78" s="39">
        <v>102252.6</v>
      </c>
      <c r="E78" s="39">
        <v>51659</v>
      </c>
      <c r="F78" s="40">
        <v>-49.479035251915363</v>
      </c>
      <c r="G78" s="37" t="s">
        <v>6</v>
      </c>
      <c r="I78" s="47"/>
      <c r="J78" s="62"/>
      <c r="K78" s="62"/>
      <c r="L78" s="60"/>
      <c r="M78" s="62"/>
      <c r="O78" s="60"/>
    </row>
    <row r="79" spans="1:15" ht="12.95" customHeight="1" x14ac:dyDescent="0.2">
      <c r="A79" s="26" t="s">
        <v>78</v>
      </c>
      <c r="B79" s="39">
        <v>61941.4</v>
      </c>
      <c r="C79" s="88">
        <v>55.155052352086578</v>
      </c>
      <c r="D79" s="39">
        <v>27624.25</v>
      </c>
      <c r="E79" s="39">
        <v>19965.150000000001</v>
      </c>
      <c r="F79" s="41">
        <v>-27.726001610903456</v>
      </c>
      <c r="G79" s="37" t="s">
        <v>6</v>
      </c>
      <c r="I79" s="47"/>
      <c r="J79" s="62"/>
      <c r="K79" s="62"/>
      <c r="L79" s="60"/>
      <c r="M79" s="62"/>
      <c r="O79" s="60"/>
    </row>
    <row r="80" spans="1:15" ht="12.95" customHeight="1" x14ac:dyDescent="0.2">
      <c r="A80" s="26" t="s">
        <v>79</v>
      </c>
      <c r="B80" s="39">
        <v>35900</v>
      </c>
      <c r="C80" s="88">
        <v>-42.502962939235722</v>
      </c>
      <c r="D80" s="39">
        <v>-89509.55</v>
      </c>
      <c r="E80" s="39">
        <v>17.3</v>
      </c>
      <c r="F80" s="41">
        <v>-100.01932754661374</v>
      </c>
      <c r="G80" s="37" t="s">
        <v>3</v>
      </c>
      <c r="I80" s="47"/>
      <c r="J80" s="62"/>
      <c r="K80" s="62"/>
      <c r="L80" s="60"/>
      <c r="M80" s="62"/>
      <c r="O80" s="60"/>
    </row>
    <row r="81" spans="1:15" ht="12.95" customHeight="1" x14ac:dyDescent="0.2">
      <c r="A81" s="26" t="s">
        <v>80</v>
      </c>
      <c r="B81" s="39">
        <v>71504.960000000006</v>
      </c>
      <c r="C81" s="88">
        <v>4.3594383957500149</v>
      </c>
      <c r="D81" s="39">
        <v>24623.19</v>
      </c>
      <c r="E81" s="39">
        <v>44101.21</v>
      </c>
      <c r="F81" s="40">
        <v>79.104372747804007</v>
      </c>
      <c r="G81" s="37" t="s">
        <v>3</v>
      </c>
      <c r="I81" s="47"/>
      <c r="J81" s="62"/>
      <c r="K81" s="62"/>
      <c r="L81" s="60"/>
      <c r="M81" s="62"/>
      <c r="O81" s="60"/>
    </row>
    <row r="82" spans="1:15" ht="12.95" customHeight="1" x14ac:dyDescent="0.2">
      <c r="A82" s="26" t="s">
        <v>81</v>
      </c>
      <c r="B82" s="42">
        <v>38376.800000000003</v>
      </c>
      <c r="C82" s="65">
        <v>-9.0850942859850292</v>
      </c>
      <c r="D82" s="42">
        <v>5007.6000000000004</v>
      </c>
      <c r="E82" s="42">
        <v>21391.4</v>
      </c>
      <c r="F82" s="38" t="s">
        <v>98</v>
      </c>
      <c r="G82" s="37" t="s">
        <v>3</v>
      </c>
      <c r="I82" s="47"/>
      <c r="J82" s="62"/>
      <c r="K82" s="62"/>
      <c r="L82" s="60"/>
      <c r="M82" s="62"/>
      <c r="O82" s="60"/>
    </row>
    <row r="83" spans="1:15" ht="12.95" customHeight="1" x14ac:dyDescent="0.2">
      <c r="A83" s="26" t="s">
        <v>82</v>
      </c>
      <c r="B83" s="42">
        <v>0</v>
      </c>
      <c r="C83" s="38" t="s">
        <v>103</v>
      </c>
      <c r="D83" s="42">
        <v>0</v>
      </c>
      <c r="E83" s="42">
        <v>0</v>
      </c>
      <c r="F83" s="41" t="s">
        <v>103</v>
      </c>
      <c r="G83" s="37" t="s">
        <v>21</v>
      </c>
      <c r="I83" s="47"/>
      <c r="J83" s="62"/>
      <c r="K83" s="41"/>
      <c r="L83" s="41"/>
      <c r="M83" s="62"/>
      <c r="O83" s="60"/>
    </row>
    <row r="84" spans="1:15" ht="12.95" customHeight="1" x14ac:dyDescent="0.2">
      <c r="A84" s="26" t="s">
        <v>83</v>
      </c>
      <c r="B84" s="39">
        <v>134158.04999999999</v>
      </c>
      <c r="C84" s="88">
        <v>7.3384219032531561</v>
      </c>
      <c r="D84" s="39">
        <v>66551.5</v>
      </c>
      <c r="E84" s="39">
        <v>81868.05</v>
      </c>
      <c r="F84" s="40">
        <v>23.014582691599745</v>
      </c>
      <c r="G84" s="37" t="s">
        <v>3</v>
      </c>
      <c r="I84" s="47"/>
      <c r="J84" s="62"/>
      <c r="K84" s="62"/>
      <c r="L84" s="60"/>
      <c r="M84" s="62"/>
      <c r="O84" s="60"/>
    </row>
    <row r="85" spans="1:15" ht="12.95" customHeight="1" x14ac:dyDescent="0.2">
      <c r="A85" s="26" t="s">
        <v>84</v>
      </c>
      <c r="B85" s="39">
        <v>153609.35</v>
      </c>
      <c r="C85" s="88">
        <v>40.364231148799298</v>
      </c>
      <c r="D85" s="39">
        <v>-7828</v>
      </c>
      <c r="E85" s="39">
        <v>28109.05</v>
      </c>
      <c r="F85" s="38" t="s">
        <v>99</v>
      </c>
      <c r="G85" s="37" t="s">
        <v>3</v>
      </c>
      <c r="I85" s="47"/>
      <c r="J85" s="62"/>
      <c r="K85" s="62"/>
      <c r="L85" s="60"/>
      <c r="M85" s="62"/>
      <c r="O85" s="60"/>
    </row>
    <row r="86" spans="1:15" ht="12.95" customHeight="1" x14ac:dyDescent="0.2">
      <c r="A86" s="26" t="s">
        <v>85</v>
      </c>
      <c r="B86" s="39">
        <v>15548</v>
      </c>
      <c r="C86" s="88">
        <v>-18.562748795306938</v>
      </c>
      <c r="D86" s="39">
        <v>2193.5500000000002</v>
      </c>
      <c r="E86" s="39">
        <v>-2743.2</v>
      </c>
      <c r="F86" s="38" t="s">
        <v>99</v>
      </c>
      <c r="G86" s="37" t="s">
        <v>6</v>
      </c>
      <c r="I86" s="47"/>
      <c r="J86" s="62"/>
      <c r="K86" s="62"/>
      <c r="L86" s="60"/>
      <c r="M86" s="62"/>
      <c r="O86" s="60"/>
    </row>
    <row r="87" spans="1:15" ht="12.95" customHeight="1" x14ac:dyDescent="0.2">
      <c r="A87" s="26" t="s">
        <v>86</v>
      </c>
      <c r="B87" s="39">
        <v>70262.2</v>
      </c>
      <c r="C87" s="88">
        <v>42.374873353596755</v>
      </c>
      <c r="D87" s="39">
        <v>35700.9</v>
      </c>
      <c r="E87" s="39">
        <v>55918.8</v>
      </c>
      <c r="F87" s="40">
        <v>56.631345428266513</v>
      </c>
      <c r="G87" s="37" t="s">
        <v>3</v>
      </c>
      <c r="I87" s="47"/>
      <c r="J87" s="62"/>
      <c r="K87" s="62"/>
      <c r="L87" s="60"/>
      <c r="M87" s="62"/>
      <c r="O87" s="60"/>
    </row>
    <row r="88" spans="1:15" ht="12.95" customHeight="1" x14ac:dyDescent="0.2">
      <c r="A88" s="26" t="s">
        <v>87</v>
      </c>
      <c r="B88" s="39">
        <v>223540</v>
      </c>
      <c r="C88" s="88">
        <v>-0.90609263068303081</v>
      </c>
      <c r="D88" s="39">
        <v>114754.01</v>
      </c>
      <c r="E88" s="39">
        <v>148948.57999999999</v>
      </c>
      <c r="F88" s="40">
        <v>29.798148230288419</v>
      </c>
      <c r="G88" s="37" t="s">
        <v>3</v>
      </c>
      <c r="I88" s="47"/>
      <c r="J88" s="62"/>
      <c r="K88" s="62"/>
      <c r="L88" s="60"/>
      <c r="M88" s="62"/>
      <c r="O88" s="60"/>
    </row>
    <row r="89" spans="1:15" ht="12.95" customHeight="1" x14ac:dyDescent="0.2">
      <c r="A89" s="26" t="s">
        <v>88</v>
      </c>
      <c r="B89" s="39">
        <v>76419</v>
      </c>
      <c r="C89" s="40">
        <v>42.066516703537758</v>
      </c>
      <c r="D89" s="39">
        <v>27475.35</v>
      </c>
      <c r="E89" s="39">
        <v>29926</v>
      </c>
      <c r="F89" s="40">
        <v>8.9194496157464851</v>
      </c>
      <c r="G89" s="37" t="s">
        <v>3</v>
      </c>
      <c r="I89" s="47"/>
      <c r="J89" s="62"/>
      <c r="K89" s="62"/>
      <c r="L89" s="60"/>
      <c r="M89" s="62"/>
      <c r="O89" s="60"/>
    </row>
    <row r="90" spans="1:15" ht="12.95" customHeight="1" x14ac:dyDescent="0.2">
      <c r="A90" s="26" t="s">
        <v>89</v>
      </c>
      <c r="B90" s="39">
        <v>38375</v>
      </c>
      <c r="C90" s="88">
        <v>50.490196078431367</v>
      </c>
      <c r="D90" s="39">
        <v>19200</v>
      </c>
      <c r="E90" s="39">
        <v>19200</v>
      </c>
      <c r="F90" s="40">
        <v>0</v>
      </c>
      <c r="G90" s="37" t="s">
        <v>21</v>
      </c>
      <c r="I90" s="47"/>
      <c r="J90" s="62"/>
      <c r="K90" s="62"/>
      <c r="L90" s="60"/>
      <c r="M90" s="62"/>
      <c r="O90" s="60"/>
    </row>
    <row r="91" spans="1:15" ht="12.95" customHeight="1" x14ac:dyDescent="0.2">
      <c r="A91" s="26" t="s">
        <v>90</v>
      </c>
      <c r="B91" s="39">
        <v>33031.85</v>
      </c>
      <c r="C91" s="88">
        <v>79.375509095845786</v>
      </c>
      <c r="D91" s="39">
        <v>16815.45</v>
      </c>
      <c r="E91" s="39">
        <v>17335.849999999999</v>
      </c>
      <c r="F91" s="40">
        <v>3.0947729617702637</v>
      </c>
      <c r="G91" s="37" t="s">
        <v>3</v>
      </c>
      <c r="I91" s="47"/>
      <c r="J91" s="62"/>
      <c r="K91" s="62"/>
      <c r="L91" s="60"/>
      <c r="M91" s="62"/>
      <c r="O91" s="60"/>
    </row>
    <row r="92" spans="1:15" ht="12.75" customHeight="1" x14ac:dyDescent="0.2">
      <c r="K92" s="26"/>
    </row>
    <row r="93" spans="1:15" ht="12.75" customHeight="1" x14ac:dyDescent="0.2">
      <c r="A93" s="33" t="s">
        <v>101</v>
      </c>
      <c r="D93" s="29"/>
      <c r="E93" s="30"/>
      <c r="F93" s="31"/>
      <c r="G93" s="32"/>
      <c r="K93" s="26"/>
    </row>
    <row r="94" spans="1:15" ht="12.75" customHeight="1" x14ac:dyDescent="0.2">
      <c r="D94" s="29"/>
      <c r="E94" s="30"/>
      <c r="F94" s="31"/>
      <c r="G94" s="32"/>
    </row>
    <row r="95" spans="1:15" ht="22.9" customHeight="1" x14ac:dyDescent="0.2">
      <c r="A95" s="232" t="s">
        <v>178</v>
      </c>
      <c r="B95" s="235"/>
      <c r="C95" s="235"/>
      <c r="D95" s="235"/>
      <c r="E95" s="235"/>
      <c r="F95" s="235"/>
      <c r="G95" s="235"/>
    </row>
    <row r="96" spans="1:15" ht="12.75" customHeight="1" x14ac:dyDescent="0.2">
      <c r="A96" s="33" t="s">
        <v>106</v>
      </c>
      <c r="B96" s="33"/>
      <c r="C96" s="33"/>
      <c r="D96" s="33"/>
      <c r="E96" s="33"/>
      <c r="F96" s="33"/>
      <c r="G96" s="33"/>
    </row>
    <row r="97" spans="1:7" ht="12.75" customHeight="1" x14ac:dyDescent="0.2">
      <c r="A97" s="33"/>
      <c r="B97" s="33"/>
      <c r="C97" s="33"/>
      <c r="D97" s="33"/>
      <c r="E97" s="33"/>
      <c r="F97" s="33"/>
      <c r="G97" s="33"/>
    </row>
    <row r="98" spans="1:7" ht="12.75" customHeight="1" x14ac:dyDescent="0.2">
      <c r="A98" s="33" t="s">
        <v>96</v>
      </c>
      <c r="B98" s="33"/>
      <c r="C98" s="33"/>
      <c r="D98" s="33"/>
      <c r="E98" s="33"/>
      <c r="F98" s="33"/>
      <c r="G98" s="33"/>
    </row>
    <row r="99" spans="1:7" ht="13.5" customHeight="1" x14ac:dyDescent="0.2">
      <c r="A99" s="33" t="s">
        <v>97</v>
      </c>
      <c r="D99" s="29"/>
      <c r="E99" s="30"/>
      <c r="F99" s="31"/>
      <c r="G99" s="32"/>
    </row>
    <row r="100" spans="1:7" ht="13.5" customHeight="1" x14ac:dyDescent="0.2">
      <c r="A100" s="34" t="s">
        <v>107</v>
      </c>
      <c r="D100" s="29"/>
      <c r="E100" s="30"/>
      <c r="F100" s="31"/>
      <c r="G100" s="32"/>
    </row>
    <row r="101" spans="1:7" ht="22.15" customHeight="1" x14ac:dyDescent="0.2">
      <c r="A101" s="233" t="s">
        <v>179</v>
      </c>
      <c r="B101" s="235"/>
      <c r="C101" s="235"/>
      <c r="D101" s="235"/>
      <c r="E101" s="235"/>
      <c r="F101" s="235"/>
      <c r="G101" s="235"/>
    </row>
    <row r="102" spans="1:7" ht="27" customHeight="1" x14ac:dyDescent="0.2">
      <c r="A102" s="234" t="s">
        <v>180</v>
      </c>
      <c r="B102" s="235"/>
      <c r="C102" s="235"/>
      <c r="D102" s="235"/>
      <c r="E102" s="235"/>
      <c r="F102" s="235"/>
      <c r="G102" s="235"/>
    </row>
    <row r="103" spans="1:7" ht="12" customHeight="1" x14ac:dyDescent="0.2">
      <c r="D103" s="29"/>
      <c r="E103" s="30"/>
      <c r="F103" s="31"/>
      <c r="G103" s="32"/>
    </row>
    <row r="104" spans="1:7" ht="12" customHeight="1" x14ac:dyDescent="0.2">
      <c r="A104" s="35" t="s">
        <v>94</v>
      </c>
      <c r="D104" s="29"/>
      <c r="E104" s="30"/>
      <c r="F104" s="31"/>
      <c r="G104" s="32"/>
    </row>
    <row r="108" spans="1:7" x14ac:dyDescent="0.2">
      <c r="B108" s="66"/>
      <c r="C108" s="66"/>
    </row>
    <row r="109" spans="1:7" x14ac:dyDescent="0.2">
      <c r="B109" s="66"/>
      <c r="C109" s="66"/>
    </row>
    <row r="110" spans="1:7" x14ac:dyDescent="0.2">
      <c r="B110" s="66"/>
      <c r="C110" s="66"/>
    </row>
  </sheetData>
  <mergeCells count="3">
    <mergeCell ref="A95:G95"/>
    <mergeCell ref="A101:G101"/>
    <mergeCell ref="A102:G102"/>
  </mergeCells>
  <pageMargins left="0.70866141732283472" right="0.70866141732283472" top="1.0629921259842521" bottom="0.78740157480314965" header="0.31496062992125984" footer="0.31496062992125984"/>
  <pageSetup paperSize="9" scale="86" fitToWidth="0" fitToHeight="0" orientation="landscape" r:id="rId1"/>
  <headerFooter scaleWithDoc="0" alignWithMargins="0">
    <oddHeader>&amp;C&amp;L&amp;"Arial"&amp;B&amp;10Staatskanzlei_x000D_&amp;B&amp;10Dienststelle für Statistik&amp;R&amp;G</oddHeader>
    <oddFooter>&amp;L&amp;C&amp;R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H110"/>
  <sheetViews>
    <sheetView zoomScaleNormal="100" zoomScaleSheetLayoutView="100" workbookViewId="0"/>
  </sheetViews>
  <sheetFormatPr baseColWidth="10" defaultRowHeight="14.25" x14ac:dyDescent="0.2"/>
  <cols>
    <col min="1" max="1" width="18.375" customWidth="1"/>
    <col min="2" max="2" width="13.625" customWidth="1"/>
    <col min="3" max="3" width="11.625" customWidth="1"/>
    <col min="4" max="4" width="15.75" customWidth="1"/>
    <col min="5" max="5" width="15.625" customWidth="1"/>
    <col min="6" max="6" width="11.875" customWidth="1"/>
    <col min="7" max="7" width="4.25" customWidth="1"/>
    <col min="248" max="248" width="18.375" customWidth="1"/>
    <col min="249" max="249" width="10.125" customWidth="1"/>
    <col min="250" max="250" width="13.625" customWidth="1"/>
    <col min="251" max="251" width="11.625" customWidth="1"/>
    <col min="252" max="252" width="15.75" customWidth="1"/>
    <col min="253" max="253" width="15.625" customWidth="1"/>
    <col min="254" max="254" width="11.875" customWidth="1"/>
    <col min="255" max="255" width="4.25" customWidth="1"/>
    <col min="256" max="256" width="11.5" customWidth="1"/>
    <col min="257" max="257" width="9.5" customWidth="1"/>
    <col min="504" max="504" width="18.375" customWidth="1"/>
    <col min="505" max="505" width="10.125" customWidth="1"/>
    <col min="506" max="506" width="13.625" customWidth="1"/>
    <col min="507" max="507" width="11.625" customWidth="1"/>
    <col min="508" max="508" width="15.75" customWidth="1"/>
    <col min="509" max="509" width="15.625" customWidth="1"/>
    <col min="510" max="510" width="11.875" customWidth="1"/>
    <col min="511" max="511" width="4.25" customWidth="1"/>
    <col min="512" max="512" width="11.5" customWidth="1"/>
    <col min="513" max="513" width="9.5" customWidth="1"/>
    <col min="760" max="760" width="18.375" customWidth="1"/>
    <col min="761" max="761" width="10.125" customWidth="1"/>
    <col min="762" max="762" width="13.625" customWidth="1"/>
    <col min="763" max="763" width="11.625" customWidth="1"/>
    <col min="764" max="764" width="15.75" customWidth="1"/>
    <col min="765" max="765" width="15.625" customWidth="1"/>
    <col min="766" max="766" width="11.875" customWidth="1"/>
    <col min="767" max="767" width="4.25" customWidth="1"/>
    <col min="768" max="768" width="11.5" customWidth="1"/>
    <col min="769" max="769" width="9.5" customWidth="1"/>
    <col min="1016" max="1016" width="18.375" customWidth="1"/>
    <col min="1017" max="1017" width="10.125" customWidth="1"/>
    <col min="1018" max="1018" width="13.625" customWidth="1"/>
    <col min="1019" max="1019" width="11.625" customWidth="1"/>
    <col min="1020" max="1020" width="15.75" customWidth="1"/>
    <col min="1021" max="1021" width="15.625" customWidth="1"/>
    <col min="1022" max="1022" width="11.875" customWidth="1"/>
    <col min="1023" max="1023" width="4.25" customWidth="1"/>
    <col min="1024" max="1024" width="11.5" customWidth="1"/>
    <col min="1025" max="1025" width="9.5" customWidth="1"/>
    <col min="1272" max="1272" width="18.375" customWidth="1"/>
    <col min="1273" max="1273" width="10.125" customWidth="1"/>
    <col min="1274" max="1274" width="13.625" customWidth="1"/>
    <col min="1275" max="1275" width="11.625" customWidth="1"/>
    <col min="1276" max="1276" width="15.75" customWidth="1"/>
    <col min="1277" max="1277" width="15.625" customWidth="1"/>
    <col min="1278" max="1278" width="11.875" customWidth="1"/>
    <col min="1279" max="1279" width="4.25" customWidth="1"/>
    <col min="1280" max="1280" width="11.5" customWidth="1"/>
    <col min="1281" max="1281" width="9.5" customWidth="1"/>
    <col min="1528" max="1528" width="18.375" customWidth="1"/>
    <col min="1529" max="1529" width="10.125" customWidth="1"/>
    <col min="1530" max="1530" width="13.625" customWidth="1"/>
    <col min="1531" max="1531" width="11.625" customWidth="1"/>
    <col min="1532" max="1532" width="15.75" customWidth="1"/>
    <col min="1533" max="1533" width="15.625" customWidth="1"/>
    <col min="1534" max="1534" width="11.875" customWidth="1"/>
    <col min="1535" max="1535" width="4.25" customWidth="1"/>
    <col min="1536" max="1536" width="11.5" customWidth="1"/>
    <col min="1537" max="1537" width="9.5" customWidth="1"/>
    <col min="1784" max="1784" width="18.375" customWidth="1"/>
    <col min="1785" max="1785" width="10.125" customWidth="1"/>
    <col min="1786" max="1786" width="13.625" customWidth="1"/>
    <col min="1787" max="1787" width="11.625" customWidth="1"/>
    <col min="1788" max="1788" width="15.75" customWidth="1"/>
    <col min="1789" max="1789" width="15.625" customWidth="1"/>
    <col min="1790" max="1790" width="11.875" customWidth="1"/>
    <col min="1791" max="1791" width="4.25" customWidth="1"/>
    <col min="1792" max="1792" width="11.5" customWidth="1"/>
    <col min="1793" max="1793" width="9.5" customWidth="1"/>
    <col min="2040" max="2040" width="18.375" customWidth="1"/>
    <col min="2041" max="2041" width="10.125" customWidth="1"/>
    <col min="2042" max="2042" width="13.625" customWidth="1"/>
    <col min="2043" max="2043" width="11.625" customWidth="1"/>
    <col min="2044" max="2044" width="15.75" customWidth="1"/>
    <col min="2045" max="2045" width="15.625" customWidth="1"/>
    <col min="2046" max="2046" width="11.875" customWidth="1"/>
    <col min="2047" max="2047" width="4.25" customWidth="1"/>
    <col min="2048" max="2048" width="11.5" customWidth="1"/>
    <col min="2049" max="2049" width="9.5" customWidth="1"/>
    <col min="2296" max="2296" width="18.375" customWidth="1"/>
    <col min="2297" max="2297" width="10.125" customWidth="1"/>
    <col min="2298" max="2298" width="13.625" customWidth="1"/>
    <col min="2299" max="2299" width="11.625" customWidth="1"/>
    <col min="2300" max="2300" width="15.75" customWidth="1"/>
    <col min="2301" max="2301" width="15.625" customWidth="1"/>
    <col min="2302" max="2302" width="11.875" customWidth="1"/>
    <col min="2303" max="2303" width="4.25" customWidth="1"/>
    <col min="2304" max="2304" width="11.5" customWidth="1"/>
    <col min="2305" max="2305" width="9.5" customWidth="1"/>
    <col min="2552" max="2552" width="18.375" customWidth="1"/>
    <col min="2553" max="2553" width="10.125" customWidth="1"/>
    <col min="2554" max="2554" width="13.625" customWidth="1"/>
    <col min="2555" max="2555" width="11.625" customWidth="1"/>
    <col min="2556" max="2556" width="15.75" customWidth="1"/>
    <col min="2557" max="2557" width="15.625" customWidth="1"/>
    <col min="2558" max="2558" width="11.875" customWidth="1"/>
    <col min="2559" max="2559" width="4.25" customWidth="1"/>
    <col min="2560" max="2560" width="11.5" customWidth="1"/>
    <col min="2561" max="2561" width="9.5" customWidth="1"/>
    <col min="2808" max="2808" width="18.375" customWidth="1"/>
    <col min="2809" max="2809" width="10.125" customWidth="1"/>
    <col min="2810" max="2810" width="13.625" customWidth="1"/>
    <col min="2811" max="2811" width="11.625" customWidth="1"/>
    <col min="2812" max="2812" width="15.75" customWidth="1"/>
    <col min="2813" max="2813" width="15.625" customWidth="1"/>
    <col min="2814" max="2814" width="11.875" customWidth="1"/>
    <col min="2815" max="2815" width="4.25" customWidth="1"/>
    <col min="2816" max="2816" width="11.5" customWidth="1"/>
    <col min="2817" max="2817" width="9.5" customWidth="1"/>
    <col min="3064" max="3064" width="18.375" customWidth="1"/>
    <col min="3065" max="3065" width="10.125" customWidth="1"/>
    <col min="3066" max="3066" width="13.625" customWidth="1"/>
    <col min="3067" max="3067" width="11.625" customWidth="1"/>
    <col min="3068" max="3068" width="15.75" customWidth="1"/>
    <col min="3069" max="3069" width="15.625" customWidth="1"/>
    <col min="3070" max="3070" width="11.875" customWidth="1"/>
    <col min="3071" max="3071" width="4.25" customWidth="1"/>
    <col min="3072" max="3072" width="11.5" customWidth="1"/>
    <col min="3073" max="3073" width="9.5" customWidth="1"/>
    <col min="3320" max="3320" width="18.375" customWidth="1"/>
    <col min="3321" max="3321" width="10.125" customWidth="1"/>
    <col min="3322" max="3322" width="13.625" customWidth="1"/>
    <col min="3323" max="3323" width="11.625" customWidth="1"/>
    <col min="3324" max="3324" width="15.75" customWidth="1"/>
    <col min="3325" max="3325" width="15.625" customWidth="1"/>
    <col min="3326" max="3326" width="11.875" customWidth="1"/>
    <col min="3327" max="3327" width="4.25" customWidth="1"/>
    <col min="3328" max="3328" width="11.5" customWidth="1"/>
    <col min="3329" max="3329" width="9.5" customWidth="1"/>
    <col min="3576" max="3576" width="18.375" customWidth="1"/>
    <col min="3577" max="3577" width="10.125" customWidth="1"/>
    <col min="3578" max="3578" width="13.625" customWidth="1"/>
    <col min="3579" max="3579" width="11.625" customWidth="1"/>
    <col min="3580" max="3580" width="15.75" customWidth="1"/>
    <col min="3581" max="3581" width="15.625" customWidth="1"/>
    <col min="3582" max="3582" width="11.875" customWidth="1"/>
    <col min="3583" max="3583" width="4.25" customWidth="1"/>
    <col min="3584" max="3584" width="11.5" customWidth="1"/>
    <col min="3585" max="3585" width="9.5" customWidth="1"/>
    <col min="3832" max="3832" width="18.375" customWidth="1"/>
    <col min="3833" max="3833" width="10.125" customWidth="1"/>
    <col min="3834" max="3834" width="13.625" customWidth="1"/>
    <col min="3835" max="3835" width="11.625" customWidth="1"/>
    <col min="3836" max="3836" width="15.75" customWidth="1"/>
    <col min="3837" max="3837" width="15.625" customWidth="1"/>
    <col min="3838" max="3838" width="11.875" customWidth="1"/>
    <col min="3839" max="3839" width="4.25" customWidth="1"/>
    <col min="3840" max="3840" width="11.5" customWidth="1"/>
    <col min="3841" max="3841" width="9.5" customWidth="1"/>
    <col min="4088" max="4088" width="18.375" customWidth="1"/>
    <col min="4089" max="4089" width="10.125" customWidth="1"/>
    <col min="4090" max="4090" width="13.625" customWidth="1"/>
    <col min="4091" max="4091" width="11.625" customWidth="1"/>
    <col min="4092" max="4092" width="15.75" customWidth="1"/>
    <col min="4093" max="4093" width="15.625" customWidth="1"/>
    <col min="4094" max="4094" width="11.875" customWidth="1"/>
    <col min="4095" max="4095" width="4.25" customWidth="1"/>
    <col min="4096" max="4096" width="11.5" customWidth="1"/>
    <col min="4097" max="4097" width="9.5" customWidth="1"/>
    <col min="4344" max="4344" width="18.375" customWidth="1"/>
    <col min="4345" max="4345" width="10.125" customWidth="1"/>
    <col min="4346" max="4346" width="13.625" customWidth="1"/>
    <col min="4347" max="4347" width="11.625" customWidth="1"/>
    <col min="4348" max="4348" width="15.75" customWidth="1"/>
    <col min="4349" max="4349" width="15.625" customWidth="1"/>
    <col min="4350" max="4350" width="11.875" customWidth="1"/>
    <col min="4351" max="4351" width="4.25" customWidth="1"/>
    <col min="4352" max="4352" width="11.5" customWidth="1"/>
    <col min="4353" max="4353" width="9.5" customWidth="1"/>
    <col min="4600" max="4600" width="18.375" customWidth="1"/>
    <col min="4601" max="4601" width="10.125" customWidth="1"/>
    <col min="4602" max="4602" width="13.625" customWidth="1"/>
    <col min="4603" max="4603" width="11.625" customWidth="1"/>
    <col min="4604" max="4604" width="15.75" customWidth="1"/>
    <col min="4605" max="4605" width="15.625" customWidth="1"/>
    <col min="4606" max="4606" width="11.875" customWidth="1"/>
    <col min="4607" max="4607" width="4.25" customWidth="1"/>
    <col min="4608" max="4608" width="11.5" customWidth="1"/>
    <col min="4609" max="4609" width="9.5" customWidth="1"/>
    <col min="4856" max="4856" width="18.375" customWidth="1"/>
    <col min="4857" max="4857" width="10.125" customWidth="1"/>
    <col min="4858" max="4858" width="13.625" customWidth="1"/>
    <col min="4859" max="4859" width="11.625" customWidth="1"/>
    <col min="4860" max="4860" width="15.75" customWidth="1"/>
    <col min="4861" max="4861" width="15.625" customWidth="1"/>
    <col min="4862" max="4862" width="11.875" customWidth="1"/>
    <col min="4863" max="4863" width="4.25" customWidth="1"/>
    <col min="4864" max="4864" width="11.5" customWidth="1"/>
    <col min="4865" max="4865" width="9.5" customWidth="1"/>
    <col min="5112" max="5112" width="18.375" customWidth="1"/>
    <col min="5113" max="5113" width="10.125" customWidth="1"/>
    <col min="5114" max="5114" width="13.625" customWidth="1"/>
    <col min="5115" max="5115" width="11.625" customWidth="1"/>
    <col min="5116" max="5116" width="15.75" customWidth="1"/>
    <col min="5117" max="5117" width="15.625" customWidth="1"/>
    <col min="5118" max="5118" width="11.875" customWidth="1"/>
    <col min="5119" max="5119" width="4.25" customWidth="1"/>
    <col min="5120" max="5120" width="11.5" customWidth="1"/>
    <col min="5121" max="5121" width="9.5" customWidth="1"/>
    <col min="5368" max="5368" width="18.375" customWidth="1"/>
    <col min="5369" max="5369" width="10.125" customWidth="1"/>
    <col min="5370" max="5370" width="13.625" customWidth="1"/>
    <col min="5371" max="5371" width="11.625" customWidth="1"/>
    <col min="5372" max="5372" width="15.75" customWidth="1"/>
    <col min="5373" max="5373" width="15.625" customWidth="1"/>
    <col min="5374" max="5374" width="11.875" customWidth="1"/>
    <col min="5375" max="5375" width="4.25" customWidth="1"/>
    <col min="5376" max="5376" width="11.5" customWidth="1"/>
    <col min="5377" max="5377" width="9.5" customWidth="1"/>
    <col min="5624" max="5624" width="18.375" customWidth="1"/>
    <col min="5625" max="5625" width="10.125" customWidth="1"/>
    <col min="5626" max="5626" width="13.625" customWidth="1"/>
    <col min="5627" max="5627" width="11.625" customWidth="1"/>
    <col min="5628" max="5628" width="15.75" customWidth="1"/>
    <col min="5629" max="5629" width="15.625" customWidth="1"/>
    <col min="5630" max="5630" width="11.875" customWidth="1"/>
    <col min="5631" max="5631" width="4.25" customWidth="1"/>
    <col min="5632" max="5632" width="11.5" customWidth="1"/>
    <col min="5633" max="5633" width="9.5" customWidth="1"/>
    <col min="5880" max="5880" width="18.375" customWidth="1"/>
    <col min="5881" max="5881" width="10.125" customWidth="1"/>
    <col min="5882" max="5882" width="13.625" customWidth="1"/>
    <col min="5883" max="5883" width="11.625" customWidth="1"/>
    <col min="5884" max="5884" width="15.75" customWidth="1"/>
    <col min="5885" max="5885" width="15.625" customWidth="1"/>
    <col min="5886" max="5886" width="11.875" customWidth="1"/>
    <col min="5887" max="5887" width="4.25" customWidth="1"/>
    <col min="5888" max="5888" width="11.5" customWidth="1"/>
    <col min="5889" max="5889" width="9.5" customWidth="1"/>
    <col min="6136" max="6136" width="18.375" customWidth="1"/>
    <col min="6137" max="6137" width="10.125" customWidth="1"/>
    <col min="6138" max="6138" width="13.625" customWidth="1"/>
    <col min="6139" max="6139" width="11.625" customWidth="1"/>
    <col min="6140" max="6140" width="15.75" customWidth="1"/>
    <col min="6141" max="6141" width="15.625" customWidth="1"/>
    <col min="6142" max="6142" width="11.875" customWidth="1"/>
    <col min="6143" max="6143" width="4.25" customWidth="1"/>
    <col min="6144" max="6144" width="11.5" customWidth="1"/>
    <col min="6145" max="6145" width="9.5" customWidth="1"/>
    <col min="6392" max="6392" width="18.375" customWidth="1"/>
    <col min="6393" max="6393" width="10.125" customWidth="1"/>
    <col min="6394" max="6394" width="13.625" customWidth="1"/>
    <col min="6395" max="6395" width="11.625" customWidth="1"/>
    <col min="6396" max="6396" width="15.75" customWidth="1"/>
    <col min="6397" max="6397" width="15.625" customWidth="1"/>
    <col min="6398" max="6398" width="11.875" customWidth="1"/>
    <col min="6399" max="6399" width="4.25" customWidth="1"/>
    <col min="6400" max="6400" width="11.5" customWidth="1"/>
    <col min="6401" max="6401" width="9.5" customWidth="1"/>
    <col min="6648" max="6648" width="18.375" customWidth="1"/>
    <col min="6649" max="6649" width="10.125" customWidth="1"/>
    <col min="6650" max="6650" width="13.625" customWidth="1"/>
    <col min="6651" max="6651" width="11.625" customWidth="1"/>
    <col min="6652" max="6652" width="15.75" customWidth="1"/>
    <col min="6653" max="6653" width="15.625" customWidth="1"/>
    <col min="6654" max="6654" width="11.875" customWidth="1"/>
    <col min="6655" max="6655" width="4.25" customWidth="1"/>
    <col min="6656" max="6656" width="11.5" customWidth="1"/>
    <col min="6657" max="6657" width="9.5" customWidth="1"/>
    <col min="6904" max="6904" width="18.375" customWidth="1"/>
    <col min="6905" max="6905" width="10.125" customWidth="1"/>
    <col min="6906" max="6906" width="13.625" customWidth="1"/>
    <col min="6907" max="6907" width="11.625" customWidth="1"/>
    <col min="6908" max="6908" width="15.75" customWidth="1"/>
    <col min="6909" max="6909" width="15.625" customWidth="1"/>
    <col min="6910" max="6910" width="11.875" customWidth="1"/>
    <col min="6911" max="6911" width="4.25" customWidth="1"/>
    <col min="6912" max="6912" width="11.5" customWidth="1"/>
    <col min="6913" max="6913" width="9.5" customWidth="1"/>
    <col min="7160" max="7160" width="18.375" customWidth="1"/>
    <col min="7161" max="7161" width="10.125" customWidth="1"/>
    <col min="7162" max="7162" width="13.625" customWidth="1"/>
    <col min="7163" max="7163" width="11.625" customWidth="1"/>
    <col min="7164" max="7164" width="15.75" customWidth="1"/>
    <col min="7165" max="7165" width="15.625" customWidth="1"/>
    <col min="7166" max="7166" width="11.875" customWidth="1"/>
    <col min="7167" max="7167" width="4.25" customWidth="1"/>
    <col min="7168" max="7168" width="11.5" customWidth="1"/>
    <col min="7169" max="7169" width="9.5" customWidth="1"/>
    <col min="7416" max="7416" width="18.375" customWidth="1"/>
    <col min="7417" max="7417" width="10.125" customWidth="1"/>
    <col min="7418" max="7418" width="13.625" customWidth="1"/>
    <col min="7419" max="7419" width="11.625" customWidth="1"/>
    <col min="7420" max="7420" width="15.75" customWidth="1"/>
    <col min="7421" max="7421" width="15.625" customWidth="1"/>
    <col min="7422" max="7422" width="11.875" customWidth="1"/>
    <col min="7423" max="7423" width="4.25" customWidth="1"/>
    <col min="7424" max="7424" width="11.5" customWidth="1"/>
    <col min="7425" max="7425" width="9.5" customWidth="1"/>
    <col min="7672" max="7672" width="18.375" customWidth="1"/>
    <col min="7673" max="7673" width="10.125" customWidth="1"/>
    <col min="7674" max="7674" width="13.625" customWidth="1"/>
    <col min="7675" max="7675" width="11.625" customWidth="1"/>
    <col min="7676" max="7676" width="15.75" customWidth="1"/>
    <col min="7677" max="7677" width="15.625" customWidth="1"/>
    <col min="7678" max="7678" width="11.875" customWidth="1"/>
    <col min="7679" max="7679" width="4.25" customWidth="1"/>
    <col min="7680" max="7680" width="11.5" customWidth="1"/>
    <col min="7681" max="7681" width="9.5" customWidth="1"/>
    <col min="7928" max="7928" width="18.375" customWidth="1"/>
    <col min="7929" max="7929" width="10.125" customWidth="1"/>
    <col min="7930" max="7930" width="13.625" customWidth="1"/>
    <col min="7931" max="7931" width="11.625" customWidth="1"/>
    <col min="7932" max="7932" width="15.75" customWidth="1"/>
    <col min="7933" max="7933" width="15.625" customWidth="1"/>
    <col min="7934" max="7934" width="11.875" customWidth="1"/>
    <col min="7935" max="7935" width="4.25" customWidth="1"/>
    <col min="7936" max="7936" width="11.5" customWidth="1"/>
    <col min="7937" max="7937" width="9.5" customWidth="1"/>
    <col min="8184" max="8184" width="18.375" customWidth="1"/>
    <col min="8185" max="8185" width="10.125" customWidth="1"/>
    <col min="8186" max="8186" width="13.625" customWidth="1"/>
    <col min="8187" max="8187" width="11.625" customWidth="1"/>
    <col min="8188" max="8188" width="15.75" customWidth="1"/>
    <col min="8189" max="8189" width="15.625" customWidth="1"/>
    <col min="8190" max="8190" width="11.875" customWidth="1"/>
    <col min="8191" max="8191" width="4.25" customWidth="1"/>
    <col min="8192" max="8192" width="11.5" customWidth="1"/>
    <col min="8193" max="8193" width="9.5" customWidth="1"/>
    <col min="8440" max="8440" width="18.375" customWidth="1"/>
    <col min="8441" max="8441" width="10.125" customWidth="1"/>
    <col min="8442" max="8442" width="13.625" customWidth="1"/>
    <col min="8443" max="8443" width="11.625" customWidth="1"/>
    <col min="8444" max="8444" width="15.75" customWidth="1"/>
    <col min="8445" max="8445" width="15.625" customWidth="1"/>
    <col min="8446" max="8446" width="11.875" customWidth="1"/>
    <col min="8447" max="8447" width="4.25" customWidth="1"/>
    <col min="8448" max="8448" width="11.5" customWidth="1"/>
    <col min="8449" max="8449" width="9.5" customWidth="1"/>
    <col min="8696" max="8696" width="18.375" customWidth="1"/>
    <col min="8697" max="8697" width="10.125" customWidth="1"/>
    <col min="8698" max="8698" width="13.625" customWidth="1"/>
    <col min="8699" max="8699" width="11.625" customWidth="1"/>
    <col min="8700" max="8700" width="15.75" customWidth="1"/>
    <col min="8701" max="8701" width="15.625" customWidth="1"/>
    <col min="8702" max="8702" width="11.875" customWidth="1"/>
    <col min="8703" max="8703" width="4.25" customWidth="1"/>
    <col min="8704" max="8704" width="11.5" customWidth="1"/>
    <col min="8705" max="8705" width="9.5" customWidth="1"/>
    <col min="8952" max="8952" width="18.375" customWidth="1"/>
    <col min="8953" max="8953" width="10.125" customWidth="1"/>
    <col min="8954" max="8954" width="13.625" customWidth="1"/>
    <col min="8955" max="8955" width="11.625" customWidth="1"/>
    <col min="8956" max="8956" width="15.75" customWidth="1"/>
    <col min="8957" max="8957" width="15.625" customWidth="1"/>
    <col min="8958" max="8958" width="11.875" customWidth="1"/>
    <col min="8959" max="8959" width="4.25" customWidth="1"/>
    <col min="8960" max="8960" width="11.5" customWidth="1"/>
    <col min="8961" max="8961" width="9.5" customWidth="1"/>
    <col min="9208" max="9208" width="18.375" customWidth="1"/>
    <col min="9209" max="9209" width="10.125" customWidth="1"/>
    <col min="9210" max="9210" width="13.625" customWidth="1"/>
    <col min="9211" max="9211" width="11.625" customWidth="1"/>
    <col min="9212" max="9212" width="15.75" customWidth="1"/>
    <col min="9213" max="9213" width="15.625" customWidth="1"/>
    <col min="9214" max="9214" width="11.875" customWidth="1"/>
    <col min="9215" max="9215" width="4.25" customWidth="1"/>
    <col min="9216" max="9216" width="11.5" customWidth="1"/>
    <col min="9217" max="9217" width="9.5" customWidth="1"/>
    <col min="9464" max="9464" width="18.375" customWidth="1"/>
    <col min="9465" max="9465" width="10.125" customWidth="1"/>
    <col min="9466" max="9466" width="13.625" customWidth="1"/>
    <col min="9467" max="9467" width="11.625" customWidth="1"/>
    <col min="9468" max="9468" width="15.75" customWidth="1"/>
    <col min="9469" max="9469" width="15.625" customWidth="1"/>
    <col min="9470" max="9470" width="11.875" customWidth="1"/>
    <col min="9471" max="9471" width="4.25" customWidth="1"/>
    <col min="9472" max="9472" width="11.5" customWidth="1"/>
    <col min="9473" max="9473" width="9.5" customWidth="1"/>
    <col min="9720" max="9720" width="18.375" customWidth="1"/>
    <col min="9721" max="9721" width="10.125" customWidth="1"/>
    <col min="9722" max="9722" width="13.625" customWidth="1"/>
    <col min="9723" max="9723" width="11.625" customWidth="1"/>
    <col min="9724" max="9724" width="15.75" customWidth="1"/>
    <col min="9725" max="9725" width="15.625" customWidth="1"/>
    <col min="9726" max="9726" width="11.875" customWidth="1"/>
    <col min="9727" max="9727" width="4.25" customWidth="1"/>
    <col min="9728" max="9728" width="11.5" customWidth="1"/>
    <col min="9729" max="9729" width="9.5" customWidth="1"/>
    <col min="9976" max="9976" width="18.375" customWidth="1"/>
    <col min="9977" max="9977" width="10.125" customWidth="1"/>
    <col min="9978" max="9978" width="13.625" customWidth="1"/>
    <col min="9979" max="9979" width="11.625" customWidth="1"/>
    <col min="9980" max="9980" width="15.75" customWidth="1"/>
    <col min="9981" max="9981" width="15.625" customWidth="1"/>
    <col min="9982" max="9982" width="11.875" customWidth="1"/>
    <col min="9983" max="9983" width="4.25" customWidth="1"/>
    <col min="9984" max="9984" width="11.5" customWidth="1"/>
    <col min="9985" max="9985" width="9.5" customWidth="1"/>
    <col min="10232" max="10232" width="18.375" customWidth="1"/>
    <col min="10233" max="10233" width="10.125" customWidth="1"/>
    <col min="10234" max="10234" width="13.625" customWidth="1"/>
    <col min="10235" max="10235" width="11.625" customWidth="1"/>
    <col min="10236" max="10236" width="15.75" customWidth="1"/>
    <col min="10237" max="10237" width="15.625" customWidth="1"/>
    <col min="10238" max="10238" width="11.875" customWidth="1"/>
    <col min="10239" max="10239" width="4.25" customWidth="1"/>
    <col min="10240" max="10240" width="11.5" customWidth="1"/>
    <col min="10241" max="10241" width="9.5" customWidth="1"/>
    <col min="10488" max="10488" width="18.375" customWidth="1"/>
    <col min="10489" max="10489" width="10.125" customWidth="1"/>
    <col min="10490" max="10490" width="13.625" customWidth="1"/>
    <col min="10491" max="10491" width="11.625" customWidth="1"/>
    <col min="10492" max="10492" width="15.75" customWidth="1"/>
    <col min="10493" max="10493" width="15.625" customWidth="1"/>
    <col min="10494" max="10494" width="11.875" customWidth="1"/>
    <col min="10495" max="10495" width="4.25" customWidth="1"/>
    <col min="10496" max="10496" width="11.5" customWidth="1"/>
    <col min="10497" max="10497" width="9.5" customWidth="1"/>
    <col min="10744" max="10744" width="18.375" customWidth="1"/>
    <col min="10745" max="10745" width="10.125" customWidth="1"/>
    <col min="10746" max="10746" width="13.625" customWidth="1"/>
    <col min="10747" max="10747" width="11.625" customWidth="1"/>
    <col min="10748" max="10748" width="15.75" customWidth="1"/>
    <col min="10749" max="10749" width="15.625" customWidth="1"/>
    <col min="10750" max="10750" width="11.875" customWidth="1"/>
    <col min="10751" max="10751" width="4.25" customWidth="1"/>
    <col min="10752" max="10752" width="11.5" customWidth="1"/>
    <col min="10753" max="10753" width="9.5" customWidth="1"/>
    <col min="11000" max="11000" width="18.375" customWidth="1"/>
    <col min="11001" max="11001" width="10.125" customWidth="1"/>
    <col min="11002" max="11002" width="13.625" customWidth="1"/>
    <col min="11003" max="11003" width="11.625" customWidth="1"/>
    <col min="11004" max="11004" width="15.75" customWidth="1"/>
    <col min="11005" max="11005" width="15.625" customWidth="1"/>
    <col min="11006" max="11006" width="11.875" customWidth="1"/>
    <col min="11007" max="11007" width="4.25" customWidth="1"/>
    <col min="11008" max="11008" width="11.5" customWidth="1"/>
    <col min="11009" max="11009" width="9.5" customWidth="1"/>
    <col min="11256" max="11256" width="18.375" customWidth="1"/>
    <col min="11257" max="11257" width="10.125" customWidth="1"/>
    <col min="11258" max="11258" width="13.625" customWidth="1"/>
    <col min="11259" max="11259" width="11.625" customWidth="1"/>
    <col min="11260" max="11260" width="15.75" customWidth="1"/>
    <col min="11261" max="11261" width="15.625" customWidth="1"/>
    <col min="11262" max="11262" width="11.875" customWidth="1"/>
    <col min="11263" max="11263" width="4.25" customWidth="1"/>
    <col min="11264" max="11264" width="11.5" customWidth="1"/>
    <col min="11265" max="11265" width="9.5" customWidth="1"/>
    <col min="11512" max="11512" width="18.375" customWidth="1"/>
    <col min="11513" max="11513" width="10.125" customWidth="1"/>
    <col min="11514" max="11514" width="13.625" customWidth="1"/>
    <col min="11515" max="11515" width="11.625" customWidth="1"/>
    <col min="11516" max="11516" width="15.75" customWidth="1"/>
    <col min="11517" max="11517" width="15.625" customWidth="1"/>
    <col min="11518" max="11518" width="11.875" customWidth="1"/>
    <col min="11519" max="11519" width="4.25" customWidth="1"/>
    <col min="11520" max="11520" width="11.5" customWidth="1"/>
    <col min="11521" max="11521" width="9.5" customWidth="1"/>
    <col min="11768" max="11768" width="18.375" customWidth="1"/>
    <col min="11769" max="11769" width="10.125" customWidth="1"/>
    <col min="11770" max="11770" width="13.625" customWidth="1"/>
    <col min="11771" max="11771" width="11.625" customWidth="1"/>
    <col min="11772" max="11772" width="15.75" customWidth="1"/>
    <col min="11773" max="11773" width="15.625" customWidth="1"/>
    <col min="11774" max="11774" width="11.875" customWidth="1"/>
    <col min="11775" max="11775" width="4.25" customWidth="1"/>
    <col min="11776" max="11776" width="11.5" customWidth="1"/>
    <col min="11777" max="11777" width="9.5" customWidth="1"/>
    <col min="12024" max="12024" width="18.375" customWidth="1"/>
    <col min="12025" max="12025" width="10.125" customWidth="1"/>
    <col min="12026" max="12026" width="13.625" customWidth="1"/>
    <col min="12027" max="12027" width="11.625" customWidth="1"/>
    <col min="12028" max="12028" width="15.75" customWidth="1"/>
    <col min="12029" max="12029" width="15.625" customWidth="1"/>
    <col min="12030" max="12030" width="11.875" customWidth="1"/>
    <col min="12031" max="12031" width="4.25" customWidth="1"/>
    <col min="12032" max="12032" width="11.5" customWidth="1"/>
    <col min="12033" max="12033" width="9.5" customWidth="1"/>
    <col min="12280" max="12280" width="18.375" customWidth="1"/>
    <col min="12281" max="12281" width="10.125" customWidth="1"/>
    <col min="12282" max="12282" width="13.625" customWidth="1"/>
    <col min="12283" max="12283" width="11.625" customWidth="1"/>
    <col min="12284" max="12284" width="15.75" customWidth="1"/>
    <col min="12285" max="12285" width="15.625" customWidth="1"/>
    <col min="12286" max="12286" width="11.875" customWidth="1"/>
    <col min="12287" max="12287" width="4.25" customWidth="1"/>
    <col min="12288" max="12288" width="11.5" customWidth="1"/>
    <col min="12289" max="12289" width="9.5" customWidth="1"/>
    <col min="12536" max="12536" width="18.375" customWidth="1"/>
    <col min="12537" max="12537" width="10.125" customWidth="1"/>
    <col min="12538" max="12538" width="13.625" customWidth="1"/>
    <col min="12539" max="12539" width="11.625" customWidth="1"/>
    <col min="12540" max="12540" width="15.75" customWidth="1"/>
    <col min="12541" max="12541" width="15.625" customWidth="1"/>
    <col min="12542" max="12542" width="11.875" customWidth="1"/>
    <col min="12543" max="12543" width="4.25" customWidth="1"/>
    <col min="12544" max="12544" width="11.5" customWidth="1"/>
    <col min="12545" max="12545" width="9.5" customWidth="1"/>
    <col min="12792" max="12792" width="18.375" customWidth="1"/>
    <col min="12793" max="12793" width="10.125" customWidth="1"/>
    <col min="12794" max="12794" width="13.625" customWidth="1"/>
    <col min="12795" max="12795" width="11.625" customWidth="1"/>
    <col min="12796" max="12796" width="15.75" customWidth="1"/>
    <col min="12797" max="12797" width="15.625" customWidth="1"/>
    <col min="12798" max="12798" width="11.875" customWidth="1"/>
    <col min="12799" max="12799" width="4.25" customWidth="1"/>
    <col min="12800" max="12800" width="11.5" customWidth="1"/>
    <col min="12801" max="12801" width="9.5" customWidth="1"/>
    <col min="13048" max="13048" width="18.375" customWidth="1"/>
    <col min="13049" max="13049" width="10.125" customWidth="1"/>
    <col min="13050" max="13050" width="13.625" customWidth="1"/>
    <col min="13051" max="13051" width="11.625" customWidth="1"/>
    <col min="13052" max="13052" width="15.75" customWidth="1"/>
    <col min="13053" max="13053" width="15.625" customWidth="1"/>
    <col min="13054" max="13054" width="11.875" customWidth="1"/>
    <col min="13055" max="13055" width="4.25" customWidth="1"/>
    <col min="13056" max="13056" width="11.5" customWidth="1"/>
    <col min="13057" max="13057" width="9.5" customWidth="1"/>
    <col min="13304" max="13304" width="18.375" customWidth="1"/>
    <col min="13305" max="13305" width="10.125" customWidth="1"/>
    <col min="13306" max="13306" width="13.625" customWidth="1"/>
    <col min="13307" max="13307" width="11.625" customWidth="1"/>
    <col min="13308" max="13308" width="15.75" customWidth="1"/>
    <col min="13309" max="13309" width="15.625" customWidth="1"/>
    <col min="13310" max="13310" width="11.875" customWidth="1"/>
    <col min="13311" max="13311" width="4.25" customWidth="1"/>
    <col min="13312" max="13312" width="11.5" customWidth="1"/>
    <col min="13313" max="13313" width="9.5" customWidth="1"/>
    <col min="13560" max="13560" width="18.375" customWidth="1"/>
    <col min="13561" max="13561" width="10.125" customWidth="1"/>
    <col min="13562" max="13562" width="13.625" customWidth="1"/>
    <col min="13563" max="13563" width="11.625" customWidth="1"/>
    <col min="13564" max="13564" width="15.75" customWidth="1"/>
    <col min="13565" max="13565" width="15.625" customWidth="1"/>
    <col min="13566" max="13566" width="11.875" customWidth="1"/>
    <col min="13567" max="13567" width="4.25" customWidth="1"/>
    <col min="13568" max="13568" width="11.5" customWidth="1"/>
    <col min="13569" max="13569" width="9.5" customWidth="1"/>
    <col min="13816" max="13816" width="18.375" customWidth="1"/>
    <col min="13817" max="13817" width="10.125" customWidth="1"/>
    <col min="13818" max="13818" width="13.625" customWidth="1"/>
    <col min="13819" max="13819" width="11.625" customWidth="1"/>
    <col min="13820" max="13820" width="15.75" customWidth="1"/>
    <col min="13821" max="13821" width="15.625" customWidth="1"/>
    <col min="13822" max="13822" width="11.875" customWidth="1"/>
    <col min="13823" max="13823" width="4.25" customWidth="1"/>
    <col min="13824" max="13824" width="11.5" customWidth="1"/>
    <col min="13825" max="13825" width="9.5" customWidth="1"/>
    <col min="14072" max="14072" width="18.375" customWidth="1"/>
    <col min="14073" max="14073" width="10.125" customWidth="1"/>
    <col min="14074" max="14074" width="13.625" customWidth="1"/>
    <col min="14075" max="14075" width="11.625" customWidth="1"/>
    <col min="14076" max="14076" width="15.75" customWidth="1"/>
    <col min="14077" max="14077" width="15.625" customWidth="1"/>
    <col min="14078" max="14078" width="11.875" customWidth="1"/>
    <col min="14079" max="14079" width="4.25" customWidth="1"/>
    <col min="14080" max="14080" width="11.5" customWidth="1"/>
    <col min="14081" max="14081" width="9.5" customWidth="1"/>
    <col min="14328" max="14328" width="18.375" customWidth="1"/>
    <col min="14329" max="14329" width="10.125" customWidth="1"/>
    <col min="14330" max="14330" width="13.625" customWidth="1"/>
    <col min="14331" max="14331" width="11.625" customWidth="1"/>
    <col min="14332" max="14332" width="15.75" customWidth="1"/>
    <col min="14333" max="14333" width="15.625" customWidth="1"/>
    <col min="14334" max="14334" width="11.875" customWidth="1"/>
    <col min="14335" max="14335" width="4.25" customWidth="1"/>
    <col min="14336" max="14336" width="11.5" customWidth="1"/>
    <col min="14337" max="14337" width="9.5" customWidth="1"/>
    <col min="14584" max="14584" width="18.375" customWidth="1"/>
    <col min="14585" max="14585" width="10.125" customWidth="1"/>
    <col min="14586" max="14586" width="13.625" customWidth="1"/>
    <col min="14587" max="14587" width="11.625" customWidth="1"/>
    <col min="14588" max="14588" width="15.75" customWidth="1"/>
    <col min="14589" max="14589" width="15.625" customWidth="1"/>
    <col min="14590" max="14590" width="11.875" customWidth="1"/>
    <col min="14591" max="14591" width="4.25" customWidth="1"/>
    <col min="14592" max="14592" width="11.5" customWidth="1"/>
    <col min="14593" max="14593" width="9.5" customWidth="1"/>
    <col min="14840" max="14840" width="18.375" customWidth="1"/>
    <col min="14841" max="14841" width="10.125" customWidth="1"/>
    <col min="14842" max="14842" width="13.625" customWidth="1"/>
    <col min="14843" max="14843" width="11.625" customWidth="1"/>
    <col min="14844" max="14844" width="15.75" customWidth="1"/>
    <col min="14845" max="14845" width="15.625" customWidth="1"/>
    <col min="14846" max="14846" width="11.875" customWidth="1"/>
    <col min="14847" max="14847" width="4.25" customWidth="1"/>
    <col min="14848" max="14848" width="11.5" customWidth="1"/>
    <col min="14849" max="14849" width="9.5" customWidth="1"/>
    <col min="15096" max="15096" width="18.375" customWidth="1"/>
    <col min="15097" max="15097" width="10.125" customWidth="1"/>
    <col min="15098" max="15098" width="13.625" customWidth="1"/>
    <col min="15099" max="15099" width="11.625" customWidth="1"/>
    <col min="15100" max="15100" width="15.75" customWidth="1"/>
    <col min="15101" max="15101" width="15.625" customWidth="1"/>
    <col min="15102" max="15102" width="11.875" customWidth="1"/>
    <col min="15103" max="15103" width="4.25" customWidth="1"/>
    <col min="15104" max="15104" width="11.5" customWidth="1"/>
    <col min="15105" max="15105" width="9.5" customWidth="1"/>
    <col min="15352" max="15352" width="18.375" customWidth="1"/>
    <col min="15353" max="15353" width="10.125" customWidth="1"/>
    <col min="15354" max="15354" width="13.625" customWidth="1"/>
    <col min="15355" max="15355" width="11.625" customWidth="1"/>
    <col min="15356" max="15356" width="15.75" customWidth="1"/>
    <col min="15357" max="15357" width="15.625" customWidth="1"/>
    <col min="15358" max="15358" width="11.875" customWidth="1"/>
    <col min="15359" max="15359" width="4.25" customWidth="1"/>
    <col min="15360" max="15360" width="11.5" customWidth="1"/>
    <col min="15361" max="15361" width="9.5" customWidth="1"/>
    <col min="15608" max="15608" width="18.375" customWidth="1"/>
    <col min="15609" max="15609" width="10.125" customWidth="1"/>
    <col min="15610" max="15610" width="13.625" customWidth="1"/>
    <col min="15611" max="15611" width="11.625" customWidth="1"/>
    <col min="15612" max="15612" width="15.75" customWidth="1"/>
    <col min="15613" max="15613" width="15.625" customWidth="1"/>
    <col min="15614" max="15614" width="11.875" customWidth="1"/>
    <col min="15615" max="15615" width="4.25" customWidth="1"/>
    <col min="15616" max="15616" width="11.5" customWidth="1"/>
    <col min="15617" max="15617" width="9.5" customWidth="1"/>
    <col min="15864" max="15864" width="18.375" customWidth="1"/>
    <col min="15865" max="15865" width="10.125" customWidth="1"/>
    <col min="15866" max="15866" width="13.625" customWidth="1"/>
    <col min="15867" max="15867" width="11.625" customWidth="1"/>
    <col min="15868" max="15868" width="15.75" customWidth="1"/>
    <col min="15869" max="15869" width="15.625" customWidth="1"/>
    <col min="15870" max="15870" width="11.875" customWidth="1"/>
    <col min="15871" max="15871" width="4.25" customWidth="1"/>
    <col min="15872" max="15872" width="11.5" customWidth="1"/>
    <col min="15873" max="15873" width="9.5" customWidth="1"/>
    <col min="16120" max="16120" width="18.375" customWidth="1"/>
    <col min="16121" max="16121" width="10.125" customWidth="1"/>
    <col min="16122" max="16122" width="13.625" customWidth="1"/>
    <col min="16123" max="16123" width="11.625" customWidth="1"/>
    <col min="16124" max="16124" width="15.75" customWidth="1"/>
    <col min="16125" max="16125" width="15.625" customWidth="1"/>
    <col min="16126" max="16126" width="11.875" customWidth="1"/>
    <col min="16127" max="16127" width="4.25" customWidth="1"/>
    <col min="16128" max="16128" width="11.5" customWidth="1"/>
    <col min="16129" max="16129" width="9.5" customWidth="1"/>
  </cols>
  <sheetData>
    <row r="1" spans="1:8" ht="20.100000000000001" customHeight="1" x14ac:dyDescent="0.25">
      <c r="A1" s="78" t="s">
        <v>104</v>
      </c>
      <c r="B1" s="67"/>
      <c r="C1" s="67"/>
      <c r="D1" s="68"/>
      <c r="E1" s="69"/>
      <c r="F1" s="70"/>
      <c r="G1" s="71"/>
    </row>
    <row r="2" spans="1:8" ht="12.75" customHeight="1" x14ac:dyDescent="0.2">
      <c r="A2" s="67" t="s">
        <v>91</v>
      </c>
      <c r="B2" s="72"/>
      <c r="C2" s="72"/>
      <c r="D2" s="73"/>
      <c r="E2" s="69"/>
      <c r="F2" s="74"/>
      <c r="G2" s="75"/>
    </row>
    <row r="3" spans="1:8" ht="12.75" customHeight="1" x14ac:dyDescent="0.2">
      <c r="A3" s="85"/>
      <c r="B3" s="76" t="s">
        <v>102</v>
      </c>
      <c r="C3" s="77"/>
      <c r="D3" s="77"/>
      <c r="E3" s="77"/>
      <c r="F3" s="77"/>
      <c r="G3" s="83"/>
    </row>
    <row r="4" spans="1:8" ht="14.25" customHeight="1" x14ac:dyDescent="0.2">
      <c r="A4" s="86"/>
      <c r="B4" s="76" t="s">
        <v>92</v>
      </c>
      <c r="C4" s="79"/>
      <c r="D4" s="76" t="s">
        <v>93</v>
      </c>
      <c r="E4" s="77"/>
      <c r="F4" s="77"/>
      <c r="G4" s="77"/>
    </row>
    <row r="5" spans="1:8" ht="38.25" customHeight="1" x14ac:dyDescent="0.2">
      <c r="A5" s="87" t="s">
        <v>0</v>
      </c>
      <c r="B5" s="81" t="s">
        <v>95</v>
      </c>
      <c r="C5" s="82" t="s">
        <v>1</v>
      </c>
      <c r="D5" s="89" t="s">
        <v>105</v>
      </c>
      <c r="E5" s="82" t="s">
        <v>95</v>
      </c>
      <c r="F5" s="80" t="s">
        <v>1</v>
      </c>
      <c r="G5" s="84"/>
    </row>
    <row r="6" spans="1:8" ht="24.75" customHeight="1" x14ac:dyDescent="0.2">
      <c r="A6" s="25" t="s">
        <v>2</v>
      </c>
      <c r="B6" s="44">
        <v>6333610.8700000001</v>
      </c>
      <c r="C6" s="45">
        <v>-2.2824469123257973</v>
      </c>
      <c r="D6" s="44">
        <v>2767655.77</v>
      </c>
      <c r="E6" s="44">
        <v>2339508.58</v>
      </c>
      <c r="F6" s="45">
        <v>-15.469669120014872</v>
      </c>
      <c r="G6" s="37" t="s">
        <v>6</v>
      </c>
    </row>
    <row r="7" spans="1:8" ht="24.75" customHeight="1" x14ac:dyDescent="0.2">
      <c r="A7" s="25" t="s">
        <v>4</v>
      </c>
      <c r="B7" s="44">
        <v>1643591.2800000003</v>
      </c>
      <c r="C7" s="45">
        <v>-2.0597108213599502</v>
      </c>
      <c r="D7" s="44">
        <v>845190.03</v>
      </c>
      <c r="E7" s="44">
        <v>764582.89</v>
      </c>
      <c r="F7" s="45">
        <v>-9.5371617197140814</v>
      </c>
      <c r="G7" s="37" t="s">
        <v>6</v>
      </c>
    </row>
    <row r="8" spans="1:8" ht="12.95" customHeight="1" x14ac:dyDescent="0.2">
      <c r="A8" s="26" t="s">
        <v>5</v>
      </c>
      <c r="B8" s="39">
        <v>503489.8</v>
      </c>
      <c r="C8" s="88">
        <v>2.6135497466708513</v>
      </c>
      <c r="D8" s="39">
        <v>272845.78999999998</v>
      </c>
      <c r="E8" s="39">
        <v>220342.79</v>
      </c>
      <c r="F8" s="88">
        <v>-19.242737811714072</v>
      </c>
      <c r="G8" s="37" t="s">
        <v>6</v>
      </c>
    </row>
    <row r="9" spans="1:8" ht="12.95" customHeight="1" x14ac:dyDescent="0.2">
      <c r="A9" s="26" t="s">
        <v>7</v>
      </c>
      <c r="B9" s="39">
        <v>547149.25</v>
      </c>
      <c r="C9" s="88">
        <v>-3.2189408477919068</v>
      </c>
      <c r="D9" s="39">
        <v>247659.39</v>
      </c>
      <c r="E9" s="39">
        <v>269250.37</v>
      </c>
      <c r="F9" s="88">
        <v>8.7180138818883322</v>
      </c>
      <c r="G9" s="37" t="s">
        <v>3</v>
      </c>
    </row>
    <row r="10" spans="1:8" ht="12.95" customHeight="1" x14ac:dyDescent="0.2">
      <c r="A10" s="26" t="s">
        <v>8</v>
      </c>
      <c r="B10" s="42">
        <v>1389</v>
      </c>
      <c r="C10" s="65">
        <v>-72.668240850059036</v>
      </c>
      <c r="D10" s="39">
        <v>2771.7</v>
      </c>
      <c r="E10" s="39">
        <v>463</v>
      </c>
      <c r="F10" s="65">
        <v>-83.295450445574915</v>
      </c>
      <c r="G10" s="37" t="s">
        <v>6</v>
      </c>
    </row>
    <row r="11" spans="1:8" ht="12.95" customHeight="1" x14ac:dyDescent="0.2">
      <c r="A11" s="26" t="s">
        <v>9</v>
      </c>
      <c r="B11" s="39">
        <v>85843</v>
      </c>
      <c r="C11" s="88">
        <v>-21.874971559624679</v>
      </c>
      <c r="D11" s="39">
        <v>50344.7</v>
      </c>
      <c r="E11" s="39">
        <v>49047.55</v>
      </c>
      <c r="F11" s="88">
        <v>-2.5765373514987533</v>
      </c>
      <c r="G11" s="37" t="s">
        <v>6</v>
      </c>
    </row>
    <row r="12" spans="1:8" ht="12.95" customHeight="1" x14ac:dyDescent="0.2">
      <c r="A12" s="26" t="s">
        <v>10</v>
      </c>
      <c r="B12" s="39">
        <v>49527</v>
      </c>
      <c r="C12" s="41">
        <v>-35.771809469466099</v>
      </c>
      <c r="D12" s="39">
        <v>65654</v>
      </c>
      <c r="E12" s="39">
        <v>41447</v>
      </c>
      <c r="F12" s="41">
        <v>-36.870563865111038</v>
      </c>
      <c r="G12" s="37" t="s">
        <v>6</v>
      </c>
    </row>
    <row r="13" spans="1:8" ht="12.95" customHeight="1" x14ac:dyDescent="0.2">
      <c r="A13" s="26" t="s">
        <v>11</v>
      </c>
      <c r="B13" s="39">
        <v>18492.349999999999</v>
      </c>
      <c r="C13" s="88">
        <v>-29.838143621925362</v>
      </c>
      <c r="D13" s="39">
        <v>-224.15</v>
      </c>
      <c r="E13" s="39">
        <v>3012.95</v>
      </c>
      <c r="F13" s="38" t="s">
        <v>99</v>
      </c>
      <c r="G13" s="37" t="s">
        <v>3</v>
      </c>
    </row>
    <row r="14" spans="1:8" ht="12.95" customHeight="1" x14ac:dyDescent="0.2">
      <c r="A14" s="26" t="s">
        <v>12</v>
      </c>
      <c r="B14" s="39">
        <v>0</v>
      </c>
      <c r="C14" s="88">
        <v>-100</v>
      </c>
      <c r="D14" s="39">
        <v>31.85</v>
      </c>
      <c r="E14" s="39">
        <v>0</v>
      </c>
      <c r="F14" s="88">
        <v>-100</v>
      </c>
      <c r="G14" s="37" t="s">
        <v>6</v>
      </c>
      <c r="H14" s="37"/>
    </row>
    <row r="15" spans="1:8" ht="12.95" customHeight="1" x14ac:dyDescent="0.2">
      <c r="A15" s="26" t="s">
        <v>13</v>
      </c>
      <c r="B15" s="39">
        <v>75911.48</v>
      </c>
      <c r="C15" s="38" t="s">
        <v>98</v>
      </c>
      <c r="D15" s="39">
        <v>13861.35</v>
      </c>
      <c r="E15" s="39">
        <v>4908.7299999999996</v>
      </c>
      <c r="F15" s="38">
        <v>-64.586926958773859</v>
      </c>
      <c r="G15" s="37" t="s">
        <v>6</v>
      </c>
      <c r="H15" s="37"/>
    </row>
    <row r="16" spans="1:8" ht="12.95" customHeight="1" x14ac:dyDescent="0.2">
      <c r="A16" s="26" t="s">
        <v>14</v>
      </c>
      <c r="B16" s="39">
        <v>203811.1</v>
      </c>
      <c r="C16" s="88">
        <v>-1.2081469271856826</v>
      </c>
      <c r="D16" s="39">
        <v>136450.29999999999</v>
      </c>
      <c r="E16" s="39">
        <v>101162.5</v>
      </c>
      <c r="F16" s="88">
        <v>-25.861284291789755</v>
      </c>
      <c r="G16" s="37" t="s">
        <v>6</v>
      </c>
      <c r="H16" s="37"/>
    </row>
    <row r="17" spans="1:8" ht="12.95" customHeight="1" x14ac:dyDescent="0.2">
      <c r="A17" s="26" t="s">
        <v>15</v>
      </c>
      <c r="B17" s="39">
        <v>67026</v>
      </c>
      <c r="C17" s="88">
        <v>-7.067093714903705</v>
      </c>
      <c r="D17" s="39">
        <v>27705.8</v>
      </c>
      <c r="E17" s="39">
        <v>50118.8</v>
      </c>
      <c r="F17" s="38">
        <v>80.896418800395594</v>
      </c>
      <c r="G17" s="37" t="s">
        <v>3</v>
      </c>
      <c r="H17" s="37"/>
    </row>
    <row r="18" spans="1:8" ht="12.95" customHeight="1" x14ac:dyDescent="0.2">
      <c r="A18" s="26" t="s">
        <v>16</v>
      </c>
      <c r="B18" s="39">
        <v>21821</v>
      </c>
      <c r="C18" s="38" t="s">
        <v>98</v>
      </c>
      <c r="D18" s="39">
        <v>2.0499999999999998</v>
      </c>
      <c r="E18" s="39">
        <v>4998</v>
      </c>
      <c r="F18" s="38" t="s">
        <v>98</v>
      </c>
      <c r="G18" s="37" t="s">
        <v>3</v>
      </c>
      <c r="H18" s="37"/>
    </row>
    <row r="19" spans="1:8" ht="12.95" customHeight="1" x14ac:dyDescent="0.2">
      <c r="A19" s="26" t="s">
        <v>17</v>
      </c>
      <c r="B19" s="42">
        <v>69131.3</v>
      </c>
      <c r="C19" s="65">
        <v>-24.108972328783217</v>
      </c>
      <c r="D19" s="42">
        <v>28087.25</v>
      </c>
      <c r="E19" s="42">
        <v>19831.2</v>
      </c>
      <c r="F19" s="65">
        <v>-29.394298124593899</v>
      </c>
      <c r="G19" s="37" t="s">
        <v>6</v>
      </c>
      <c r="H19" s="37"/>
    </row>
    <row r="20" spans="1:8" ht="24.75" customHeight="1" x14ac:dyDescent="0.2">
      <c r="A20" s="25" t="s">
        <v>18</v>
      </c>
      <c r="B20" s="44">
        <v>1566807.2000000002</v>
      </c>
      <c r="C20" s="45">
        <v>7.067127773902615</v>
      </c>
      <c r="D20" s="44">
        <v>556867.02</v>
      </c>
      <c r="E20" s="44">
        <v>438633.46</v>
      </c>
      <c r="F20" s="45">
        <v>-21.231919965380609</v>
      </c>
      <c r="G20" s="37" t="s">
        <v>6</v>
      </c>
      <c r="H20" s="37"/>
    </row>
    <row r="21" spans="1:8" ht="12.95" customHeight="1" x14ac:dyDescent="0.2">
      <c r="A21" s="26" t="s">
        <v>19</v>
      </c>
      <c r="B21" s="42">
        <v>35245.1</v>
      </c>
      <c r="C21" s="65">
        <v>34.441180958193463</v>
      </c>
      <c r="D21" s="42">
        <v>-192</v>
      </c>
      <c r="E21" s="42">
        <v>7579.55</v>
      </c>
      <c r="F21" s="38" t="s">
        <v>99</v>
      </c>
      <c r="G21" s="37" t="s">
        <v>3</v>
      </c>
      <c r="H21" s="37"/>
    </row>
    <row r="22" spans="1:8" ht="12.95" customHeight="1" x14ac:dyDescent="0.2">
      <c r="A22" s="26" t="s">
        <v>20</v>
      </c>
      <c r="B22" s="39">
        <v>26422.799999999999</v>
      </c>
      <c r="C22" s="88">
        <v>-3.9956399309655777</v>
      </c>
      <c r="D22" s="39">
        <v>457.7</v>
      </c>
      <c r="E22" s="39">
        <v>1.5</v>
      </c>
      <c r="F22" s="38">
        <v>-99.672274415556046</v>
      </c>
      <c r="G22" s="37" t="s">
        <v>6</v>
      </c>
    </row>
    <row r="23" spans="1:8" ht="12.95" customHeight="1" x14ac:dyDescent="0.2">
      <c r="A23" s="26" t="s">
        <v>22</v>
      </c>
      <c r="B23" s="39">
        <v>137098.4</v>
      </c>
      <c r="C23" s="88">
        <v>-8.0041053059972889</v>
      </c>
      <c r="D23" s="39">
        <v>62403.85</v>
      </c>
      <c r="E23" s="39">
        <v>47178.8</v>
      </c>
      <c r="F23" s="88">
        <v>-24.397613288282681</v>
      </c>
      <c r="G23" s="37" t="s">
        <v>6</v>
      </c>
    </row>
    <row r="24" spans="1:8" ht="12.95" customHeight="1" x14ac:dyDescent="0.2">
      <c r="A24" s="26" t="s">
        <v>23</v>
      </c>
      <c r="B24" s="39">
        <v>78227.75</v>
      </c>
      <c r="C24" s="88">
        <v>22.065784474277361</v>
      </c>
      <c r="D24" s="39">
        <v>29185.5</v>
      </c>
      <c r="E24" s="39">
        <v>34734.199999999997</v>
      </c>
      <c r="F24" s="88">
        <v>19.011838070274621</v>
      </c>
      <c r="G24" s="37" t="s">
        <v>3</v>
      </c>
    </row>
    <row r="25" spans="1:8" ht="12.95" customHeight="1" x14ac:dyDescent="0.2">
      <c r="A25" s="26" t="s">
        <v>24</v>
      </c>
      <c r="B25" s="39">
        <v>35759.300000000003</v>
      </c>
      <c r="C25" s="88">
        <v>48.570870648161431</v>
      </c>
      <c r="D25" s="39">
        <v>13634.85</v>
      </c>
      <c r="E25" s="39">
        <v>22443.3</v>
      </c>
      <c r="F25" s="88">
        <v>64.602470874267027</v>
      </c>
      <c r="G25" s="37" t="s">
        <v>3</v>
      </c>
    </row>
    <row r="26" spans="1:8" ht="12.95" customHeight="1" x14ac:dyDescent="0.2">
      <c r="A26" s="26" t="s">
        <v>25</v>
      </c>
      <c r="B26" s="39">
        <v>588566.19999999995</v>
      </c>
      <c r="C26" s="88">
        <v>8.6849547083083678</v>
      </c>
      <c r="D26" s="39">
        <v>268837.84999999998</v>
      </c>
      <c r="E26" s="39">
        <v>236309.9</v>
      </c>
      <c r="F26" s="88">
        <v>-12.099468136648161</v>
      </c>
      <c r="G26" s="37" t="s">
        <v>6</v>
      </c>
    </row>
    <row r="27" spans="1:8" ht="12.95" customHeight="1" x14ac:dyDescent="0.2">
      <c r="A27" s="26" t="s">
        <v>26</v>
      </c>
      <c r="B27" s="39">
        <v>118525.9</v>
      </c>
      <c r="C27" s="38" t="s">
        <v>98</v>
      </c>
      <c r="D27" s="39">
        <v>22132</v>
      </c>
      <c r="E27" s="39">
        <v>38279.85</v>
      </c>
      <c r="F27" s="88">
        <v>72.961548888487243</v>
      </c>
      <c r="G27" s="37" t="s">
        <v>3</v>
      </c>
    </row>
    <row r="28" spans="1:8" ht="12.95" customHeight="1" x14ac:dyDescent="0.2">
      <c r="A28" s="26" t="s">
        <v>27</v>
      </c>
      <c r="B28" s="39">
        <v>17520</v>
      </c>
      <c r="C28" s="88">
        <v>5.711022272987254E-2</v>
      </c>
      <c r="D28" s="39">
        <v>14</v>
      </c>
      <c r="E28" s="39">
        <v>0</v>
      </c>
      <c r="F28" s="38">
        <v>-100</v>
      </c>
      <c r="G28" s="37" t="s">
        <v>6</v>
      </c>
    </row>
    <row r="29" spans="1:8" ht="12.95" customHeight="1" x14ac:dyDescent="0.2">
      <c r="A29" s="26" t="s">
        <v>28</v>
      </c>
      <c r="B29" s="39">
        <v>44641.3</v>
      </c>
      <c r="C29" s="88">
        <v>46.35532096255983</v>
      </c>
      <c r="D29" s="39">
        <v>26218</v>
      </c>
      <c r="E29" s="39">
        <v>21826.3</v>
      </c>
      <c r="F29" s="88">
        <v>-16.750705622091701</v>
      </c>
      <c r="G29" s="37" t="s">
        <v>6</v>
      </c>
    </row>
    <row r="30" spans="1:8" ht="12.95" customHeight="1" x14ac:dyDescent="0.2">
      <c r="A30" s="26" t="s">
        <v>29</v>
      </c>
      <c r="B30" s="42">
        <v>0</v>
      </c>
      <c r="C30" s="65">
        <v>-100</v>
      </c>
      <c r="D30" s="42">
        <v>0</v>
      </c>
      <c r="E30" s="42">
        <v>0</v>
      </c>
      <c r="F30" s="38" t="s">
        <v>103</v>
      </c>
      <c r="G30" s="37" t="s">
        <v>21</v>
      </c>
    </row>
    <row r="31" spans="1:8" ht="12.95" customHeight="1" x14ac:dyDescent="0.2">
      <c r="A31" s="26" t="s">
        <v>30</v>
      </c>
      <c r="B31" s="42">
        <v>43003.35</v>
      </c>
      <c r="C31" s="65">
        <v>53.752245769908022</v>
      </c>
      <c r="D31" s="42">
        <v>-8702.1</v>
      </c>
      <c r="E31" s="42">
        <v>-5019.3599999999997</v>
      </c>
      <c r="F31" s="65">
        <v>-42.320129623883894</v>
      </c>
      <c r="G31" s="37" t="s">
        <v>3</v>
      </c>
    </row>
    <row r="32" spans="1:8" ht="12.95" customHeight="1" x14ac:dyDescent="0.2">
      <c r="A32" s="26" t="s">
        <v>31</v>
      </c>
      <c r="B32" s="39">
        <v>0</v>
      </c>
      <c r="C32" s="38" t="s">
        <v>103</v>
      </c>
      <c r="D32" s="39">
        <v>0</v>
      </c>
      <c r="E32" s="39">
        <v>0</v>
      </c>
      <c r="F32" s="38" t="s">
        <v>103</v>
      </c>
      <c r="G32" s="37" t="s">
        <v>21</v>
      </c>
    </row>
    <row r="33" spans="1:8" ht="12.95" customHeight="1" x14ac:dyDescent="0.2">
      <c r="A33" s="26" t="s">
        <v>32</v>
      </c>
      <c r="B33" s="39">
        <v>90505.1</v>
      </c>
      <c r="C33" s="88">
        <v>-19.233988705889061</v>
      </c>
      <c r="D33" s="39">
        <v>21885.95</v>
      </c>
      <c r="E33" s="39">
        <v>8561.5499999999993</v>
      </c>
      <c r="F33" s="88">
        <v>-60.881067534194308</v>
      </c>
      <c r="G33" s="37" t="s">
        <v>6</v>
      </c>
    </row>
    <row r="34" spans="1:8" ht="12.95" customHeight="1" x14ac:dyDescent="0.2">
      <c r="A34" s="26" t="s">
        <v>33</v>
      </c>
      <c r="B34" s="39">
        <v>51127.6</v>
      </c>
      <c r="C34" s="88">
        <v>-11.970385674931128</v>
      </c>
      <c r="D34" s="39">
        <v>35360</v>
      </c>
      <c r="E34" s="39">
        <v>26977.599999999999</v>
      </c>
      <c r="F34" s="88">
        <v>-23.705882352941178</v>
      </c>
      <c r="G34" s="37" t="s">
        <v>6</v>
      </c>
    </row>
    <row r="35" spans="1:8" ht="12.95" customHeight="1" x14ac:dyDescent="0.2">
      <c r="A35" s="26" t="s">
        <v>34</v>
      </c>
      <c r="B35" s="42">
        <v>14100</v>
      </c>
      <c r="C35" s="65">
        <v>-16.572983847109633</v>
      </c>
      <c r="D35" s="42">
        <v>5870.6</v>
      </c>
      <c r="E35" s="42">
        <v>3958</v>
      </c>
      <c r="F35" s="65">
        <v>-32.579293428269686</v>
      </c>
      <c r="G35" s="37" t="s">
        <v>6</v>
      </c>
    </row>
    <row r="36" spans="1:8" ht="12.95" customHeight="1" x14ac:dyDescent="0.2">
      <c r="A36" s="26" t="s">
        <v>35</v>
      </c>
      <c r="B36" s="42">
        <v>31644</v>
      </c>
      <c r="C36" s="65">
        <v>28.566204851094955</v>
      </c>
      <c r="D36" s="42">
        <v>7803.65</v>
      </c>
      <c r="E36" s="42">
        <v>-7939.6</v>
      </c>
      <c r="F36" s="38" t="s">
        <v>99</v>
      </c>
      <c r="G36" s="37" t="s">
        <v>6</v>
      </c>
    </row>
    <row r="37" spans="1:8" ht="12.95" customHeight="1" x14ac:dyDescent="0.2">
      <c r="A37" s="26" t="s">
        <v>36</v>
      </c>
      <c r="B37" s="39">
        <v>25441</v>
      </c>
      <c r="C37" s="88">
        <v>-16.218797339129289</v>
      </c>
      <c r="D37" s="39">
        <v>8766</v>
      </c>
      <c r="E37" s="39">
        <v>8441</v>
      </c>
      <c r="F37" s="88">
        <v>-3.70750627424139</v>
      </c>
      <c r="G37" s="37" t="s">
        <v>6</v>
      </c>
    </row>
    <row r="38" spans="1:8" ht="12.95" customHeight="1" x14ac:dyDescent="0.2">
      <c r="A38" s="26" t="s">
        <v>37</v>
      </c>
      <c r="B38" s="39">
        <v>172443</v>
      </c>
      <c r="C38" s="88">
        <v>-8.3071022687695173</v>
      </c>
      <c r="D38" s="39">
        <v>37592.57</v>
      </c>
      <c r="E38" s="39">
        <v>-26117.93</v>
      </c>
      <c r="F38" s="38" t="s">
        <v>99</v>
      </c>
      <c r="G38" s="37" t="s">
        <v>6</v>
      </c>
    </row>
    <row r="39" spans="1:8" ht="12.95" customHeight="1" x14ac:dyDescent="0.2">
      <c r="A39" s="26" t="s">
        <v>38</v>
      </c>
      <c r="B39" s="39">
        <v>11300</v>
      </c>
      <c r="C39" s="88">
        <v>-37.245580811586798</v>
      </c>
      <c r="D39" s="39">
        <v>6006.7</v>
      </c>
      <c r="E39" s="39">
        <v>0</v>
      </c>
      <c r="F39" s="88">
        <v>-100</v>
      </c>
      <c r="G39" s="37" t="s">
        <v>6</v>
      </c>
    </row>
    <row r="40" spans="1:8" ht="12.95" customHeight="1" x14ac:dyDescent="0.2">
      <c r="A40" s="26" t="s">
        <v>39</v>
      </c>
      <c r="B40" s="39">
        <v>4085.65</v>
      </c>
      <c r="C40" s="88">
        <v>-77.894853593611359</v>
      </c>
      <c r="D40" s="39">
        <v>18032.8</v>
      </c>
      <c r="E40" s="39">
        <v>920.15</v>
      </c>
      <c r="F40" s="88">
        <v>-94.897353711015484</v>
      </c>
      <c r="G40" s="37" t="s">
        <v>6</v>
      </c>
    </row>
    <row r="41" spans="1:8" ht="12.95" customHeight="1" x14ac:dyDescent="0.2">
      <c r="A41" s="26" t="s">
        <v>40</v>
      </c>
      <c r="B41" s="39">
        <v>25933.75</v>
      </c>
      <c r="C41" s="88">
        <v>20.063657407407408</v>
      </c>
      <c r="D41" s="39">
        <v>21600</v>
      </c>
      <c r="E41" s="39">
        <v>19893.25</v>
      </c>
      <c r="F41" s="38">
        <v>-7.9016203703703658</v>
      </c>
      <c r="G41" s="37" t="s">
        <v>6</v>
      </c>
    </row>
    <row r="42" spans="1:8" ht="12.95" customHeight="1" x14ac:dyDescent="0.2">
      <c r="A42" s="26" t="s">
        <v>41</v>
      </c>
      <c r="B42" s="39">
        <v>15217</v>
      </c>
      <c r="C42" s="88">
        <v>20.769841269841272</v>
      </c>
      <c r="D42" s="39">
        <v>-17773.900000000001</v>
      </c>
      <c r="E42" s="39">
        <v>3005.4</v>
      </c>
      <c r="F42" s="38" t="s">
        <v>99</v>
      </c>
      <c r="G42" s="37" t="s">
        <v>3</v>
      </c>
    </row>
    <row r="43" spans="1:8" ht="12.95" customHeight="1" x14ac:dyDescent="0.2">
      <c r="A43" s="26" t="s">
        <v>42</v>
      </c>
      <c r="B43" s="39">
        <v>0</v>
      </c>
      <c r="C43" s="88">
        <v>-100</v>
      </c>
      <c r="D43" s="39">
        <v>-2267</v>
      </c>
      <c r="E43" s="39">
        <v>-2400</v>
      </c>
      <c r="F43" s="88">
        <v>5.8667842964269967</v>
      </c>
      <c r="G43" s="37" t="s">
        <v>6</v>
      </c>
      <c r="H43" s="47"/>
    </row>
    <row r="44" spans="1:8" ht="24.75" customHeight="1" x14ac:dyDescent="0.2">
      <c r="A44" s="25" t="s">
        <v>43</v>
      </c>
      <c r="B44" s="44">
        <v>1005976.5</v>
      </c>
      <c r="C44" s="45">
        <v>1.2929593123259808</v>
      </c>
      <c r="D44" s="44">
        <v>382936.85</v>
      </c>
      <c r="E44" s="44">
        <v>440732.31000000006</v>
      </c>
      <c r="F44" s="45">
        <v>15.092686953475521</v>
      </c>
      <c r="G44" s="37" t="s">
        <v>3</v>
      </c>
    </row>
    <row r="45" spans="1:8" ht="12.95" customHeight="1" x14ac:dyDescent="0.2">
      <c r="A45" s="26" t="s">
        <v>44</v>
      </c>
      <c r="B45" s="39">
        <v>8017</v>
      </c>
      <c r="C45" s="88">
        <v>-42.813324773521643</v>
      </c>
      <c r="D45" s="39">
        <v>-10525</v>
      </c>
      <c r="E45" s="39">
        <v>17</v>
      </c>
      <c r="F45" s="38" t="s">
        <v>99</v>
      </c>
      <c r="G45" s="37" t="s">
        <v>3</v>
      </c>
    </row>
    <row r="46" spans="1:8" ht="12.95" customHeight="1" x14ac:dyDescent="0.2">
      <c r="A46" s="26" t="s">
        <v>45</v>
      </c>
      <c r="B46" s="39">
        <v>68574</v>
      </c>
      <c r="C46" s="88">
        <v>0.8826904404625191</v>
      </c>
      <c r="D46" s="39">
        <v>32310</v>
      </c>
      <c r="E46" s="39">
        <v>38782.22</v>
      </c>
      <c r="F46" s="88">
        <v>20.0316310739709</v>
      </c>
      <c r="G46" s="37" t="s">
        <v>3</v>
      </c>
    </row>
    <row r="47" spans="1:8" ht="12.95" customHeight="1" x14ac:dyDescent="0.2">
      <c r="A47" s="26" t="s">
        <v>46</v>
      </c>
      <c r="B47" s="39">
        <v>50158.65</v>
      </c>
      <c r="C47" s="88">
        <v>9.4000176667462743</v>
      </c>
      <c r="D47" s="39">
        <v>11428.6</v>
      </c>
      <c r="E47" s="39">
        <v>19865.2</v>
      </c>
      <c r="F47" s="88">
        <v>73.820065449836363</v>
      </c>
      <c r="G47" s="37" t="s">
        <v>3</v>
      </c>
    </row>
    <row r="48" spans="1:8" ht="12.95" customHeight="1" x14ac:dyDescent="0.2">
      <c r="A48" s="26" t="s">
        <v>47</v>
      </c>
      <c r="B48" s="39">
        <v>10044</v>
      </c>
      <c r="C48" s="41">
        <v>0.11961722488038617</v>
      </c>
      <c r="D48" s="39">
        <v>9482</v>
      </c>
      <c r="E48" s="39">
        <v>9444</v>
      </c>
      <c r="F48" s="38">
        <v>-0.40075933347395454</v>
      </c>
      <c r="G48" s="37" t="s">
        <v>21</v>
      </c>
    </row>
    <row r="49" spans="1:7" ht="12.95" customHeight="1" x14ac:dyDescent="0.2">
      <c r="A49" s="26" t="s">
        <v>48</v>
      </c>
      <c r="B49" s="42">
        <v>59592</v>
      </c>
      <c r="C49" s="65">
        <v>0.14788921753159379</v>
      </c>
      <c r="D49" s="42">
        <v>15664</v>
      </c>
      <c r="E49" s="42">
        <v>41812.300000000003</v>
      </c>
      <c r="F49" s="38" t="s">
        <v>98</v>
      </c>
      <c r="G49" s="37" t="s">
        <v>3</v>
      </c>
    </row>
    <row r="50" spans="1:7" ht="12.95" customHeight="1" x14ac:dyDescent="0.2">
      <c r="A50" s="26" t="s">
        <v>49</v>
      </c>
      <c r="B50" s="42">
        <v>22465.85</v>
      </c>
      <c r="C50" s="65">
        <v>-25.197487476505444</v>
      </c>
      <c r="D50" s="42">
        <v>21523.95</v>
      </c>
      <c r="E50" s="42">
        <v>-10782.6</v>
      </c>
      <c r="F50" s="38" t="s">
        <v>99</v>
      </c>
      <c r="G50" s="37" t="s">
        <v>6</v>
      </c>
    </row>
    <row r="51" spans="1:7" ht="12.95" customHeight="1" x14ac:dyDescent="0.2">
      <c r="A51" s="26" t="s">
        <v>50</v>
      </c>
      <c r="B51" s="39">
        <v>611156</v>
      </c>
      <c r="C51" s="88">
        <v>-1.0420077936648564</v>
      </c>
      <c r="D51" s="39">
        <v>256631.75</v>
      </c>
      <c r="E51" s="39">
        <v>275403.64</v>
      </c>
      <c r="F51" s="88">
        <v>7.314718463323433</v>
      </c>
      <c r="G51" s="37" t="s">
        <v>3</v>
      </c>
    </row>
    <row r="52" spans="1:7" ht="12.95" customHeight="1" x14ac:dyDescent="0.2">
      <c r="A52" s="26" t="s">
        <v>51</v>
      </c>
      <c r="B52" s="39">
        <v>18000</v>
      </c>
      <c r="C52" s="38" t="s">
        <v>98</v>
      </c>
      <c r="D52" s="39">
        <v>4995</v>
      </c>
      <c r="E52" s="39">
        <v>12650</v>
      </c>
      <c r="F52" s="38" t="s">
        <v>98</v>
      </c>
      <c r="G52" s="37" t="s">
        <v>3</v>
      </c>
    </row>
    <row r="53" spans="1:7" ht="12.95" customHeight="1" x14ac:dyDescent="0.2">
      <c r="A53" s="26" t="s">
        <v>52</v>
      </c>
      <c r="B53" s="39">
        <v>23677</v>
      </c>
      <c r="C53" s="88">
        <v>68.175919526718019</v>
      </c>
      <c r="D53" s="39">
        <v>65.349999999999994</v>
      </c>
      <c r="E53" s="39">
        <v>8953</v>
      </c>
      <c r="F53" s="38" t="s">
        <v>98</v>
      </c>
      <c r="G53" s="37" t="s">
        <v>3</v>
      </c>
    </row>
    <row r="54" spans="1:7" ht="12.95" customHeight="1" x14ac:dyDescent="0.2">
      <c r="A54" s="26" t="s">
        <v>53</v>
      </c>
      <c r="B54" s="39">
        <v>19519.599999999999</v>
      </c>
      <c r="C54" s="38" t="s">
        <v>103</v>
      </c>
      <c r="D54" s="39">
        <v>0</v>
      </c>
      <c r="E54" s="39">
        <v>17948.650000000001</v>
      </c>
      <c r="F54" s="38" t="s">
        <v>103</v>
      </c>
      <c r="G54" s="37" t="s">
        <v>3</v>
      </c>
    </row>
    <row r="55" spans="1:7" ht="12.95" customHeight="1" x14ac:dyDescent="0.2">
      <c r="A55" s="26" t="s">
        <v>54</v>
      </c>
      <c r="B55" s="39">
        <v>0</v>
      </c>
      <c r="C55" s="38" t="s">
        <v>103</v>
      </c>
      <c r="D55" s="39">
        <v>0</v>
      </c>
      <c r="E55" s="39">
        <v>0</v>
      </c>
      <c r="F55" s="38" t="s">
        <v>103</v>
      </c>
      <c r="G55" s="37" t="s">
        <v>21</v>
      </c>
    </row>
    <row r="56" spans="1:7" ht="12.95" customHeight="1" x14ac:dyDescent="0.2">
      <c r="A56" s="26" t="s">
        <v>55</v>
      </c>
      <c r="B56" s="39">
        <v>26926.400000000001</v>
      </c>
      <c r="C56" s="88">
        <v>-1.488299942926552</v>
      </c>
      <c r="D56" s="39">
        <v>9249.2000000000007</v>
      </c>
      <c r="E56" s="39">
        <v>8538.4</v>
      </c>
      <c r="F56" s="88">
        <v>-7.6849889720192133</v>
      </c>
      <c r="G56" s="37" t="s">
        <v>6</v>
      </c>
    </row>
    <row r="57" spans="1:7" ht="12.95" customHeight="1" x14ac:dyDescent="0.2">
      <c r="A57" s="26" t="s">
        <v>56</v>
      </c>
      <c r="B57" s="39">
        <v>64594</v>
      </c>
      <c r="C57" s="88">
        <v>-27.745587149600659</v>
      </c>
      <c r="D57" s="39">
        <v>22806</v>
      </c>
      <c r="E57" s="39">
        <v>2256</v>
      </c>
      <c r="F57" s="88">
        <v>-90.107866350960279</v>
      </c>
      <c r="G57" s="37" t="s">
        <v>6</v>
      </c>
    </row>
    <row r="58" spans="1:7" ht="12.95" customHeight="1" x14ac:dyDescent="0.2">
      <c r="A58" s="26" t="s">
        <v>57</v>
      </c>
      <c r="B58" s="39">
        <v>23252</v>
      </c>
      <c r="C58" s="88">
        <v>88.611291369240746</v>
      </c>
      <c r="D58" s="39">
        <v>9306</v>
      </c>
      <c r="E58" s="39">
        <v>15844.5</v>
      </c>
      <c r="F58" s="88">
        <v>70.261121856866552</v>
      </c>
      <c r="G58" s="37" t="s">
        <v>3</v>
      </c>
    </row>
    <row r="59" spans="1:7" ht="24.75" customHeight="1" x14ac:dyDescent="0.2">
      <c r="A59" s="25" t="s">
        <v>58</v>
      </c>
      <c r="B59" s="44">
        <v>973092.54999999993</v>
      </c>
      <c r="C59" s="45">
        <v>-12.857780274283837</v>
      </c>
      <c r="D59" s="44">
        <v>520125.66000000003</v>
      </c>
      <c r="E59" s="44">
        <v>313132.92000000004</v>
      </c>
      <c r="F59" s="45">
        <v>-39.796679133269443</v>
      </c>
      <c r="G59" s="37" t="s">
        <v>6</v>
      </c>
    </row>
    <row r="60" spans="1:7" ht="12.95" customHeight="1" x14ac:dyDescent="0.2">
      <c r="A60" s="26" t="s">
        <v>59</v>
      </c>
      <c r="B60" s="39">
        <v>255279.9</v>
      </c>
      <c r="C60" s="88">
        <v>-12.078151560201855</v>
      </c>
      <c r="D60" s="39">
        <v>56332.1</v>
      </c>
      <c r="E60" s="39">
        <v>99315.12</v>
      </c>
      <c r="F60" s="88">
        <v>76.302889471544646</v>
      </c>
      <c r="G60" s="37" t="s">
        <v>3</v>
      </c>
    </row>
    <row r="61" spans="1:7" ht="12.95" customHeight="1" x14ac:dyDescent="0.2">
      <c r="A61" s="26" t="s">
        <v>60</v>
      </c>
      <c r="B61" s="39">
        <v>9740</v>
      </c>
      <c r="C61" s="88">
        <v>-50.981378963261207</v>
      </c>
      <c r="D61" s="39">
        <v>14068.75</v>
      </c>
      <c r="E61" s="39">
        <v>-8196.7999999999993</v>
      </c>
      <c r="F61" s="38" t="s">
        <v>99</v>
      </c>
      <c r="G61" s="37" t="s">
        <v>6</v>
      </c>
    </row>
    <row r="62" spans="1:7" ht="12.95" customHeight="1" x14ac:dyDescent="0.2">
      <c r="A62" s="26" t="s">
        <v>61</v>
      </c>
      <c r="B62" s="39">
        <v>72148</v>
      </c>
      <c r="C62" s="88">
        <v>27.849447122200168</v>
      </c>
      <c r="D62" s="39">
        <v>53007</v>
      </c>
      <c r="E62" s="39">
        <v>54930</v>
      </c>
      <c r="F62" s="88">
        <v>3.6278227403927721</v>
      </c>
      <c r="G62" s="37" t="s">
        <v>3</v>
      </c>
    </row>
    <row r="63" spans="1:7" ht="12.95" customHeight="1" x14ac:dyDescent="0.2">
      <c r="A63" s="26" t="s">
        <v>62</v>
      </c>
      <c r="B63" s="39">
        <v>5310</v>
      </c>
      <c r="C63" s="41">
        <v>-49.943438914027148</v>
      </c>
      <c r="D63" s="39">
        <v>-2629.4</v>
      </c>
      <c r="E63" s="39">
        <v>-1186.1500000000001</v>
      </c>
      <c r="F63" s="41">
        <v>-54.888948048984567</v>
      </c>
      <c r="G63" s="37" t="s">
        <v>3</v>
      </c>
    </row>
    <row r="64" spans="1:7" ht="12.95" customHeight="1" x14ac:dyDescent="0.2">
      <c r="A64" s="26" t="s">
        <v>63</v>
      </c>
      <c r="B64" s="42">
        <v>46507.6</v>
      </c>
      <c r="C64" s="65">
        <v>-18.832708389144905</v>
      </c>
      <c r="D64" s="42">
        <v>44648.45</v>
      </c>
      <c r="E64" s="42">
        <v>21459</v>
      </c>
      <c r="F64" s="65">
        <v>-51.93786122474576</v>
      </c>
      <c r="G64" s="37" t="s">
        <v>6</v>
      </c>
    </row>
    <row r="65" spans="1:7" ht="12.95" customHeight="1" x14ac:dyDescent="0.2">
      <c r="A65" s="26" t="s">
        <v>64</v>
      </c>
      <c r="B65" s="42">
        <v>31869.5</v>
      </c>
      <c r="C65" s="65">
        <v>-45.545028150603592</v>
      </c>
      <c r="D65" s="42">
        <v>25367.13</v>
      </c>
      <c r="E65" s="42">
        <v>-8492.5</v>
      </c>
      <c r="F65" s="38" t="s">
        <v>99</v>
      </c>
      <c r="G65" s="37" t="s">
        <v>6</v>
      </c>
    </row>
    <row r="66" spans="1:7" ht="12.95" customHeight="1" x14ac:dyDescent="0.2">
      <c r="A66" s="26" t="s">
        <v>65</v>
      </c>
      <c r="B66" s="39">
        <v>18410.2</v>
      </c>
      <c r="C66" s="88">
        <v>-54.970551402966386</v>
      </c>
      <c r="D66" s="39">
        <v>7507.7</v>
      </c>
      <c r="E66" s="39">
        <v>-1796.2</v>
      </c>
      <c r="F66" s="38" t="s">
        <v>99</v>
      </c>
      <c r="G66" s="37" t="s">
        <v>6</v>
      </c>
    </row>
    <row r="67" spans="1:7" ht="12.95" customHeight="1" x14ac:dyDescent="0.2">
      <c r="A67" s="26" t="s">
        <v>66</v>
      </c>
      <c r="B67" s="39">
        <v>177182.15</v>
      </c>
      <c r="C67" s="88">
        <v>-9.5069419049584205</v>
      </c>
      <c r="D67" s="39">
        <v>147853.20000000001</v>
      </c>
      <c r="E67" s="39">
        <v>98319.4</v>
      </c>
      <c r="F67" s="88">
        <v>-33.502014159991134</v>
      </c>
      <c r="G67" s="37" t="s">
        <v>6</v>
      </c>
    </row>
    <row r="68" spans="1:7" ht="12.95" customHeight="1" x14ac:dyDescent="0.2">
      <c r="A68" s="26" t="s">
        <v>67</v>
      </c>
      <c r="B68" s="39">
        <v>117033.45</v>
      </c>
      <c r="C68" s="88">
        <v>-3.2513147240412543</v>
      </c>
      <c r="D68" s="39">
        <v>73103.05</v>
      </c>
      <c r="E68" s="39">
        <v>52484.45</v>
      </c>
      <c r="F68" s="88">
        <v>-28.204842342419369</v>
      </c>
      <c r="G68" s="37" t="s">
        <v>6</v>
      </c>
    </row>
    <row r="69" spans="1:7" ht="12.95" customHeight="1" x14ac:dyDescent="0.2">
      <c r="A69" s="26" t="s">
        <v>68</v>
      </c>
      <c r="B69" s="39">
        <v>124315.25</v>
      </c>
      <c r="C69" s="88">
        <v>-19.902728868560271</v>
      </c>
      <c r="D69" s="39">
        <v>70528.45</v>
      </c>
      <c r="E69" s="39">
        <v>43820.15</v>
      </c>
      <c r="F69" s="88">
        <v>-37.868831655877877</v>
      </c>
      <c r="G69" s="37" t="s">
        <v>6</v>
      </c>
    </row>
    <row r="70" spans="1:7" ht="12.95" customHeight="1" x14ac:dyDescent="0.2">
      <c r="A70" s="26" t="s">
        <v>69</v>
      </c>
      <c r="B70" s="39">
        <v>47166</v>
      </c>
      <c r="C70" s="38" t="s">
        <v>98</v>
      </c>
      <c r="D70" s="39">
        <v>7381.55</v>
      </c>
      <c r="E70" s="39">
        <v>-28192.45</v>
      </c>
      <c r="F70" s="38" t="s">
        <v>99</v>
      </c>
      <c r="G70" s="37" t="s">
        <v>6</v>
      </c>
    </row>
    <row r="71" spans="1:7" ht="12.95" customHeight="1" x14ac:dyDescent="0.2">
      <c r="A71" s="26" t="s">
        <v>70</v>
      </c>
      <c r="B71" s="39">
        <v>49506.5</v>
      </c>
      <c r="C71" s="88">
        <v>-9.1439640514269342</v>
      </c>
      <c r="D71" s="42">
        <v>13187.56</v>
      </c>
      <c r="E71" s="42">
        <v>-8860.1</v>
      </c>
      <c r="F71" s="38" t="s">
        <v>99</v>
      </c>
      <c r="G71" s="37" t="s">
        <v>6</v>
      </c>
    </row>
    <row r="72" spans="1:7" ht="12.95" customHeight="1" x14ac:dyDescent="0.2">
      <c r="A72" s="26" t="s">
        <v>71</v>
      </c>
      <c r="B72" s="39">
        <v>18624</v>
      </c>
      <c r="C72" s="88">
        <v>-45.992657506916203</v>
      </c>
      <c r="D72" s="39">
        <v>9770.1200000000008</v>
      </c>
      <c r="E72" s="39">
        <v>-471</v>
      </c>
      <c r="F72" s="38" t="s">
        <v>99</v>
      </c>
      <c r="G72" s="37" t="s">
        <v>6</v>
      </c>
    </row>
    <row r="73" spans="1:7" ht="24.75" customHeight="1" x14ac:dyDescent="0.2">
      <c r="A73" s="25" t="s">
        <v>72</v>
      </c>
      <c r="B73" s="44">
        <v>1144143.3400000001</v>
      </c>
      <c r="C73" s="45">
        <v>-6.9951272852840196</v>
      </c>
      <c r="D73" s="44">
        <v>462536.21</v>
      </c>
      <c r="E73" s="44">
        <v>382426.99999999994</v>
      </c>
      <c r="F73" s="45">
        <v>-17.319554289598226</v>
      </c>
      <c r="G73" s="37" t="s">
        <v>6</v>
      </c>
    </row>
    <row r="74" spans="1:7" ht="12.95" customHeight="1" x14ac:dyDescent="0.2">
      <c r="A74" s="26" t="s">
        <v>73</v>
      </c>
      <c r="B74" s="39">
        <v>43921.4</v>
      </c>
      <c r="C74" s="88">
        <v>-21.714246501360414</v>
      </c>
      <c r="D74" s="39">
        <v>-4503.6499999999996</v>
      </c>
      <c r="E74" s="39">
        <v>17098.8</v>
      </c>
      <c r="F74" s="38" t="s">
        <v>99</v>
      </c>
      <c r="G74" s="37" t="s">
        <v>6</v>
      </c>
    </row>
    <row r="75" spans="1:7" ht="12.95" customHeight="1" x14ac:dyDescent="0.2">
      <c r="A75" s="26" t="s">
        <v>74</v>
      </c>
      <c r="B75" s="39">
        <v>26466</v>
      </c>
      <c r="C75" s="88">
        <v>-32.438158936001841</v>
      </c>
      <c r="D75" s="39">
        <v>7759.8</v>
      </c>
      <c r="E75" s="39">
        <v>3632.4</v>
      </c>
      <c r="F75" s="88">
        <v>-53.189515193690553</v>
      </c>
      <c r="G75" s="37" t="s">
        <v>6</v>
      </c>
    </row>
    <row r="76" spans="1:7" ht="12.95" customHeight="1" x14ac:dyDescent="0.2">
      <c r="A76" s="26" t="s">
        <v>75</v>
      </c>
      <c r="B76" s="39">
        <v>8321.4</v>
      </c>
      <c r="C76" s="88">
        <v>-53.071680535073305</v>
      </c>
      <c r="D76" s="39">
        <v>15827.8</v>
      </c>
      <c r="E76" s="39">
        <v>8205.25</v>
      </c>
      <c r="F76" s="88">
        <v>-48.159251443662413</v>
      </c>
      <c r="G76" s="37" t="s">
        <v>6</v>
      </c>
    </row>
    <row r="77" spans="1:7" ht="12.95" customHeight="1" x14ac:dyDescent="0.2">
      <c r="A77" s="26" t="s">
        <v>76</v>
      </c>
      <c r="B77" s="39">
        <v>16432.400000000001</v>
      </c>
      <c r="C77" s="88">
        <v>-9.9742508080863388</v>
      </c>
      <c r="D77" s="39">
        <v>10235.299999999999</v>
      </c>
      <c r="E77" s="39">
        <v>8629.7000000000007</v>
      </c>
      <c r="F77" s="38">
        <v>-15.68688753627152</v>
      </c>
      <c r="G77" s="37" t="s">
        <v>6</v>
      </c>
    </row>
    <row r="78" spans="1:7" ht="12.95" customHeight="1" x14ac:dyDescent="0.2">
      <c r="A78" s="26" t="s">
        <v>77</v>
      </c>
      <c r="B78" s="39">
        <v>209758.35</v>
      </c>
      <c r="C78" s="88">
        <v>-10.192576272260434</v>
      </c>
      <c r="D78" s="39">
        <v>85870.75</v>
      </c>
      <c r="E78" s="39">
        <v>102252.6</v>
      </c>
      <c r="F78" s="88">
        <v>19.077334249438849</v>
      </c>
      <c r="G78" s="37" t="s">
        <v>3</v>
      </c>
    </row>
    <row r="79" spans="1:7" ht="12.95" customHeight="1" x14ac:dyDescent="0.2">
      <c r="A79" s="26" t="s">
        <v>78</v>
      </c>
      <c r="B79" s="39">
        <v>39921.599999999999</v>
      </c>
      <c r="C79" s="88">
        <v>-15.302174750154618</v>
      </c>
      <c r="D79" s="39">
        <v>-87510.5</v>
      </c>
      <c r="E79" s="39">
        <v>27624.25</v>
      </c>
      <c r="F79" s="38" t="s">
        <v>99</v>
      </c>
      <c r="G79" s="37" t="s">
        <v>3</v>
      </c>
    </row>
    <row r="80" spans="1:7" ht="12.95" customHeight="1" x14ac:dyDescent="0.2">
      <c r="A80" s="26" t="s">
        <v>79</v>
      </c>
      <c r="B80" s="39">
        <v>62437.65</v>
      </c>
      <c r="C80" s="88">
        <v>17.227385377942994</v>
      </c>
      <c r="D80" s="39">
        <v>34562.15</v>
      </c>
      <c r="E80" s="39">
        <v>-89509.55</v>
      </c>
      <c r="F80" s="38" t="s">
        <v>99</v>
      </c>
      <c r="G80" s="37" t="s">
        <v>6</v>
      </c>
    </row>
    <row r="81" spans="1:7" ht="12.95" customHeight="1" x14ac:dyDescent="0.2">
      <c r="A81" s="26" t="s">
        <v>80</v>
      </c>
      <c r="B81" s="39">
        <v>68517.990000000005</v>
      </c>
      <c r="C81" s="88">
        <v>9.7991923465218012</v>
      </c>
      <c r="D81" s="39">
        <v>52957</v>
      </c>
      <c r="E81" s="39">
        <v>24623.19</v>
      </c>
      <c r="F81" s="88">
        <v>-53.503427308948773</v>
      </c>
      <c r="G81" s="37" t="s">
        <v>6</v>
      </c>
    </row>
    <row r="82" spans="1:7" ht="12.95" customHeight="1" x14ac:dyDescent="0.2">
      <c r="A82" s="26" t="s">
        <v>81</v>
      </c>
      <c r="B82" s="42">
        <v>42212.45</v>
      </c>
      <c r="C82" s="65">
        <v>-3.9265824110046754</v>
      </c>
      <c r="D82" s="42">
        <v>9714.6</v>
      </c>
      <c r="E82" s="42">
        <v>5007.6000000000004</v>
      </c>
      <c r="F82" s="38">
        <v>-48.452844172688522</v>
      </c>
      <c r="G82" s="37" t="s">
        <v>6</v>
      </c>
    </row>
    <row r="83" spans="1:7" ht="12.95" customHeight="1" x14ac:dyDescent="0.2">
      <c r="A83" s="26" t="s">
        <v>82</v>
      </c>
      <c r="B83" s="42">
        <v>0</v>
      </c>
      <c r="C83" s="38" t="s">
        <v>103</v>
      </c>
      <c r="D83" s="42">
        <v>0</v>
      </c>
      <c r="E83" s="42">
        <v>0</v>
      </c>
      <c r="F83" s="38" t="s">
        <v>103</v>
      </c>
      <c r="G83" s="37" t="s">
        <v>21</v>
      </c>
    </row>
    <row r="84" spans="1:7" ht="12.95" customHeight="1" x14ac:dyDescent="0.2">
      <c r="A84" s="26" t="s">
        <v>83</v>
      </c>
      <c r="B84" s="39">
        <v>124986.3</v>
      </c>
      <c r="C84" s="88">
        <v>-2.6972173803375354</v>
      </c>
      <c r="D84" s="39">
        <v>57884.1</v>
      </c>
      <c r="E84" s="39">
        <v>66551.5</v>
      </c>
      <c r="F84" s="88">
        <v>14.973714716131026</v>
      </c>
      <c r="G84" s="37" t="s">
        <v>3</v>
      </c>
    </row>
    <row r="85" spans="1:7" ht="12.95" customHeight="1" x14ac:dyDescent="0.2">
      <c r="A85" s="26" t="s">
        <v>84</v>
      </c>
      <c r="B85" s="39">
        <v>109436.4</v>
      </c>
      <c r="C85" s="88">
        <v>80.225882631937779</v>
      </c>
      <c r="D85" s="39">
        <v>11671.05</v>
      </c>
      <c r="E85" s="39">
        <v>-7828</v>
      </c>
      <c r="F85" s="38" t="s">
        <v>99</v>
      </c>
      <c r="G85" s="37" t="s">
        <v>6</v>
      </c>
    </row>
    <row r="86" spans="1:7" ht="12.95" customHeight="1" x14ac:dyDescent="0.2">
      <c r="A86" s="26" t="s">
        <v>85</v>
      </c>
      <c r="B86" s="39">
        <v>19091.55</v>
      </c>
      <c r="C86" s="88">
        <v>-15.959193555487083</v>
      </c>
      <c r="D86" s="39">
        <v>1328</v>
      </c>
      <c r="E86" s="39">
        <v>2193.5500000000002</v>
      </c>
      <c r="F86" s="38">
        <v>65.176957831325311</v>
      </c>
      <c r="G86" s="37" t="s">
        <v>3</v>
      </c>
    </row>
    <row r="87" spans="1:7" ht="12.95" customHeight="1" x14ac:dyDescent="0.2">
      <c r="A87" s="26" t="s">
        <v>86</v>
      </c>
      <c r="B87" s="39">
        <v>49349.599999999999</v>
      </c>
      <c r="C87" s="88">
        <v>7.5522564362973776</v>
      </c>
      <c r="D87" s="39">
        <v>34634.300000000003</v>
      </c>
      <c r="E87" s="39">
        <v>35700.9</v>
      </c>
      <c r="F87" s="88">
        <v>3.0796060552689131</v>
      </c>
      <c r="G87" s="37" t="s">
        <v>3</v>
      </c>
    </row>
    <row r="88" spans="1:7" ht="12.95" customHeight="1" x14ac:dyDescent="0.2">
      <c r="A88" s="26" t="s">
        <v>87</v>
      </c>
      <c r="B88" s="39">
        <v>225583.95</v>
      </c>
      <c r="C88" s="88">
        <v>-15.325154272330066</v>
      </c>
      <c r="D88" s="39">
        <v>169179.96</v>
      </c>
      <c r="E88" s="39">
        <v>114754.01</v>
      </c>
      <c r="F88" s="88">
        <v>-32.170447374499908</v>
      </c>
      <c r="G88" s="37" t="s">
        <v>6</v>
      </c>
    </row>
    <row r="89" spans="1:7" ht="12.95" customHeight="1" x14ac:dyDescent="0.2">
      <c r="A89" s="26" t="s">
        <v>88</v>
      </c>
      <c r="B89" s="39">
        <v>53790.85</v>
      </c>
      <c r="C89" s="40">
        <v>-17.078684594899784</v>
      </c>
      <c r="D89" s="39">
        <v>31019.35</v>
      </c>
      <c r="E89" s="39">
        <v>27475.35</v>
      </c>
      <c r="F89" s="40">
        <v>-11.425126574218991</v>
      </c>
      <c r="G89" s="37" t="s">
        <v>6</v>
      </c>
    </row>
    <row r="90" spans="1:7" ht="12.95" customHeight="1" x14ac:dyDescent="0.2">
      <c r="A90" s="26" t="s">
        <v>89</v>
      </c>
      <c r="B90" s="39">
        <v>25500</v>
      </c>
      <c r="C90" s="88">
        <v>0</v>
      </c>
      <c r="D90" s="39">
        <v>19200</v>
      </c>
      <c r="E90" s="39">
        <v>19200</v>
      </c>
      <c r="F90" s="88">
        <v>0</v>
      </c>
      <c r="G90" s="37" t="s">
        <v>21</v>
      </c>
    </row>
    <row r="91" spans="1:7" ht="12.95" customHeight="1" x14ac:dyDescent="0.2">
      <c r="A91" s="26" t="s">
        <v>90</v>
      </c>
      <c r="B91" s="39">
        <v>18415.45</v>
      </c>
      <c r="C91" s="88">
        <v>-58.220672944945193</v>
      </c>
      <c r="D91" s="39">
        <v>12706.2</v>
      </c>
      <c r="E91" s="39">
        <v>16815.45</v>
      </c>
      <c r="F91" s="88">
        <v>32.34051093167114</v>
      </c>
      <c r="G91" s="37" t="s">
        <v>3</v>
      </c>
    </row>
    <row r="92" spans="1:7" ht="12.75" customHeight="1" x14ac:dyDescent="0.2"/>
    <row r="93" spans="1:7" ht="12.75" customHeight="1" x14ac:dyDescent="0.2">
      <c r="A93" s="33" t="s">
        <v>101</v>
      </c>
      <c r="D93" s="29"/>
      <c r="E93" s="30"/>
      <c r="F93" s="31"/>
      <c r="G93" s="32"/>
    </row>
    <row r="94" spans="1:7" ht="12.75" customHeight="1" x14ac:dyDescent="0.2">
      <c r="D94" s="29"/>
      <c r="E94" s="30"/>
      <c r="F94" s="31"/>
      <c r="G94" s="32"/>
    </row>
    <row r="95" spans="1:7" ht="22.9" customHeight="1" x14ac:dyDescent="0.2">
      <c r="A95" s="232" t="s">
        <v>100</v>
      </c>
      <c r="B95" s="235"/>
      <c r="C95" s="235"/>
      <c r="D95" s="235"/>
      <c r="E95" s="235"/>
      <c r="F95" s="235"/>
      <c r="G95" s="235"/>
    </row>
    <row r="96" spans="1:7" ht="12.75" customHeight="1" x14ac:dyDescent="0.2">
      <c r="A96" s="33" t="s">
        <v>106</v>
      </c>
      <c r="B96" s="33"/>
      <c r="C96" s="33"/>
      <c r="D96" s="33"/>
      <c r="E96" s="33"/>
      <c r="F96" s="33"/>
      <c r="G96" s="33"/>
    </row>
    <row r="97" spans="1:7" ht="12.75" customHeight="1" x14ac:dyDescent="0.2">
      <c r="A97" s="33"/>
      <c r="B97" s="33"/>
      <c r="C97" s="33"/>
      <c r="D97" s="33"/>
      <c r="E97" s="33"/>
      <c r="F97" s="33"/>
      <c r="G97" s="33"/>
    </row>
    <row r="98" spans="1:7" ht="12.75" customHeight="1" x14ac:dyDescent="0.2">
      <c r="A98" s="33" t="s">
        <v>96</v>
      </c>
      <c r="B98" s="33"/>
      <c r="C98" s="33"/>
      <c r="D98" s="33"/>
      <c r="E98" s="33"/>
      <c r="F98" s="33"/>
      <c r="G98" s="33"/>
    </row>
    <row r="99" spans="1:7" ht="13.5" customHeight="1" x14ac:dyDescent="0.2">
      <c r="A99" s="33" t="s">
        <v>97</v>
      </c>
      <c r="D99" s="29"/>
      <c r="E99" s="30"/>
      <c r="F99" s="31"/>
      <c r="G99" s="32"/>
    </row>
    <row r="100" spans="1:7" ht="13.5" customHeight="1" x14ac:dyDescent="0.2">
      <c r="A100" s="34" t="s">
        <v>107</v>
      </c>
      <c r="D100" s="29"/>
      <c r="E100" s="30"/>
      <c r="F100" s="31"/>
      <c r="G100" s="32"/>
    </row>
    <row r="101" spans="1:7" ht="22.15" customHeight="1" x14ac:dyDescent="0.2">
      <c r="A101" s="233" t="s">
        <v>109</v>
      </c>
      <c r="B101" s="235"/>
      <c r="C101" s="235"/>
      <c r="D101" s="235"/>
      <c r="E101" s="235"/>
      <c r="F101" s="235"/>
      <c r="G101" s="235"/>
    </row>
    <row r="102" spans="1:7" ht="27" customHeight="1" x14ac:dyDescent="0.2">
      <c r="A102" s="234" t="s">
        <v>108</v>
      </c>
      <c r="B102" s="235"/>
      <c r="C102" s="235"/>
      <c r="D102" s="235"/>
      <c r="E102" s="235"/>
      <c r="F102" s="235"/>
      <c r="G102" s="235"/>
    </row>
    <row r="103" spans="1:7" ht="12" customHeight="1" x14ac:dyDescent="0.2">
      <c r="D103" s="29"/>
      <c r="E103" s="30"/>
      <c r="F103" s="31"/>
      <c r="G103" s="32"/>
    </row>
    <row r="104" spans="1:7" ht="12" customHeight="1" x14ac:dyDescent="0.2">
      <c r="A104" s="35" t="s">
        <v>94</v>
      </c>
      <c r="D104" s="29"/>
      <c r="E104" s="30"/>
      <c r="F104" s="31"/>
      <c r="G104" s="32"/>
    </row>
    <row r="108" spans="1:7" x14ac:dyDescent="0.2">
      <c r="B108" s="66"/>
      <c r="C108" s="66"/>
    </row>
    <row r="109" spans="1:7" x14ac:dyDescent="0.2">
      <c r="B109" s="66"/>
      <c r="C109" s="66"/>
    </row>
    <row r="110" spans="1:7" x14ac:dyDescent="0.2">
      <c r="B110" s="66"/>
      <c r="C110" s="66"/>
    </row>
  </sheetData>
  <mergeCells count="3">
    <mergeCell ref="A95:G95"/>
    <mergeCell ref="A102:G102"/>
    <mergeCell ref="A101:G101"/>
  </mergeCells>
  <pageMargins left="0.7" right="0.7" top="1.1770833333333333" bottom="0.78740157499999996" header="0.3" footer="0.3"/>
  <pageSetup paperSize="9" fitToWidth="0" fitToHeight="0" orientation="landscape" r:id="rId1"/>
  <headerFooter scaleWithDoc="0" alignWithMargins="0">
    <oddHeader>&amp;C&amp;L&amp;"Arial"&amp;B&amp;10Staatskanzlei_x000D_&amp;B&amp;10Dienststelle für Statistik&amp;R&amp;G</oddHeader>
    <oddFooter>&amp;L&amp;C&amp;R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17</vt:i4>
      </vt:variant>
    </vt:vector>
  </HeadingPairs>
  <TitlesOfParts>
    <vt:vector size="30" baseType="lpstr"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'2016'!_FilterDatenbank</vt:lpstr>
      <vt:lpstr>'2014'!Druckbereich</vt:lpstr>
      <vt:lpstr>'2015'!Druckbereich</vt:lpstr>
      <vt:lpstr>'2016'!Druckbereich</vt:lpstr>
      <vt:lpstr>'2017'!Druckbereich</vt:lpstr>
      <vt:lpstr>'2018'!Druckbereich</vt:lpstr>
      <vt:lpstr>'2019'!Druckbereich</vt:lpstr>
      <vt:lpstr>'2020'!Druckbereich</vt:lpstr>
      <vt:lpstr>'2021'!Druckbereich</vt:lpstr>
      <vt:lpstr>'2014'!Drucktitel</vt:lpstr>
      <vt:lpstr>'2015'!Drucktitel</vt:lpstr>
      <vt:lpstr>'2016'!Drucktitel</vt:lpstr>
      <vt:lpstr>'2017'!Drucktitel</vt:lpstr>
      <vt:lpstr>'2018'!Drucktitel</vt:lpstr>
      <vt:lpstr>'2019'!Drucktitel</vt:lpstr>
      <vt:lpstr>'2020'!Drucktitel</vt:lpstr>
      <vt:lpstr>'2021'!Drucktitel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2014-07-04T11:23:36Z</dcterms:created>
  <dcterms:modified xsi:type="dcterms:W3CDTF">2023-11-03T09:18:46Z</dcterms:modified>
</cp:coreProperties>
</file>